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1\ACCESO A LA INFORMACION PUBLICA\DICIEMBRE 2021\"/>
    </mc:Choice>
  </mc:AlternateContent>
  <xr:revisionPtr revIDLastSave="0" documentId="13_ncr:1_{A66867C9-106F-4EF5-93BD-6F9DCE9284E9}" xr6:coauthVersionLast="36" xr6:coauthVersionMax="36" xr10:uidLastSave="{00000000-0000-0000-0000-000000000000}"/>
  <bookViews>
    <workbookView xWindow="-30" yWindow="0" windowWidth="9075" windowHeight="11760" xr2:uid="{00000000-000D-0000-FFFF-FFFF00000000}"/>
  </bookViews>
  <sheets>
    <sheet name="DICIEMBRE" sheetId="7" r:id="rId1"/>
  </sheets>
  <definedNames>
    <definedName name="_xlnm._FilterDatabase" localSheetId="0" hidden="1">DICIEMBRE!$A$11:$OD$168</definedName>
    <definedName name="_xlnm.Print_Area" localSheetId="0">DICIEMBRE!$A$1:$P$174</definedName>
    <definedName name="_xlnm.Print_Titles" localSheetId="0">DICIEMBRE!$10:$11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8" i="7" l="1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N162" i="7"/>
  <c r="N163" i="7"/>
  <c r="N164" i="7"/>
  <c r="N165" i="7"/>
  <c r="N166" i="7"/>
  <c r="N167" i="7"/>
  <c r="F168" i="7"/>
  <c r="E168" i="7"/>
  <c r="O168" i="7" l="1"/>
  <c r="I186" i="7"/>
  <c r="J186" i="7"/>
  <c r="H186" i="7"/>
  <c r="O185" i="7"/>
  <c r="H168" i="7"/>
  <c r="I168" i="7"/>
  <c r="J168" i="7"/>
  <c r="K168" i="7"/>
  <c r="L168" i="7"/>
  <c r="M168" i="7"/>
  <c r="G168" i="7"/>
  <c r="D183" i="7"/>
  <c r="D182" i="7"/>
  <c r="A168" i="7"/>
  <c r="N157" i="7"/>
  <c r="N158" i="7"/>
  <c r="N159" i="7"/>
  <c r="N160" i="7"/>
  <c r="N161" i="7"/>
  <c r="N156" i="7"/>
  <c r="N17" i="7" l="1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7" i="7"/>
  <c r="P37" i="7" s="1"/>
  <c r="N38" i="7"/>
  <c r="P38" i="7" s="1"/>
  <c r="N39" i="7"/>
  <c r="P39" i="7" s="1"/>
  <c r="N40" i="7"/>
  <c r="P40" i="7" s="1"/>
  <c r="N41" i="7"/>
  <c r="P41" i="7" s="1"/>
  <c r="N42" i="7"/>
  <c r="P42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D190" i="7" l="1"/>
  <c r="D185" i="7"/>
  <c r="D186" i="7"/>
  <c r="D187" i="7"/>
  <c r="D188" i="7"/>
  <c r="F14" i="7" l="1"/>
  <c r="F15" i="7"/>
  <c r="F13" i="7"/>
  <c r="D184" i="7" l="1"/>
  <c r="N15" i="7"/>
  <c r="P15" i="7" s="1"/>
  <c r="N14" i="7"/>
  <c r="P14" i="7" s="1"/>
  <c r="N13" i="7"/>
  <c r="P13" i="7" s="1"/>
  <c r="N12" i="7"/>
  <c r="D189" i="7" l="1"/>
  <c r="D191" i="7" s="1"/>
  <c r="N16" i="7"/>
  <c r="P12" i="7"/>
  <c r="N168" i="7" l="1"/>
  <c r="P16" i="7"/>
</calcChain>
</file>

<file path=xl/sharedStrings.xml><?xml version="1.0" encoding="utf-8"?>
<sst xmlns="http://schemas.openxmlformats.org/spreadsheetml/2006/main" count="512" uniqueCount="302">
  <si>
    <t>No.</t>
  </si>
  <si>
    <t>011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</si>
  <si>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</si>
  <si>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</si>
  <si>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</si>
  <si>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</si>
  <si>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</si>
  <si>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JOSE MANUEL MORALES PINEDA</t>
  </si>
  <si>
    <t>021</t>
  </si>
  <si>
    <t xml:space="preserve">EDDY MAURICIO CANO CASSIANO </t>
  </si>
  <si>
    <t>YANIRA JUDITH ALVIZUREZ SALGUERO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</si>
  <si>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</si>
  <si>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</si>
  <si>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</si>
  <si>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</si>
  <si>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>MARIA FERNANDA DE LEON LUNA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</si>
  <si>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</si>
  <si>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</si>
  <si>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</si>
  <si>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</si>
  <si>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</si>
  <si>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</si>
  <si>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ERIKA LILIANA SANDOVAL RAMOS DE URBINA</t>
  </si>
  <si>
    <t>PROFESIONAL ENCARGADA  DE DOTACION DE PERSONAS</t>
  </si>
  <si>
    <t>JORGE MARIO TOC CAAL</t>
  </si>
  <si>
    <t>ENCARGADO DE INFORMATICA</t>
  </si>
  <si>
    <t>CARMEN MORALES GARCIA</t>
  </si>
  <si>
    <t>ADA FABIOLA ORTÌZ RABANALES</t>
  </si>
  <si>
    <t>JEFE ADMINISTRATIVO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</si>
  <si>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</si>
  <si>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</si>
  <si>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</si>
  <si>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</si>
  <si>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JULIO CESAR QUEL CHANCHO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</si>
  <si>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</si>
  <si>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</si>
  <si>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</si>
  <si>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</si>
  <si>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</si>
  <si>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</si>
  <si>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</si>
  <si>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SARA HAYDEE JUAREZ CHACON</t>
  </si>
  <si>
    <t>PROFESIONAL ENCARGADA DE ADMINISTRACION RECURSOS HUMANOS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</si>
  <si>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</si>
  <si>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</si>
  <si>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</si>
  <si>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</si>
  <si>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</si>
  <si>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</si>
  <si>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RESUMEN 021</t>
  </si>
  <si>
    <t>SALARIO 011</t>
  </si>
  <si>
    <t>SALARIO 022</t>
  </si>
  <si>
    <t>BONO PROFESIONAL</t>
  </si>
  <si>
    <t xml:space="preserve">BONO MONETARIO ESPECIDICO </t>
  </si>
  <si>
    <t>COMPLEMENTO SALARIAL</t>
  </si>
  <si>
    <t>GASTOS DE REPRESENTACIÓN</t>
  </si>
  <si>
    <t>BONO MONETARIO COPADEH</t>
  </si>
  <si>
    <t>BONIFICACION 66-2000</t>
  </si>
  <si>
    <t>TOTAL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</si>
  <si>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</si>
  <si>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</si>
  <si>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</si>
  <si>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</si>
  <si>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</si>
  <si>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</si>
  <si>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</si>
  <si>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</si>
  <si>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</si>
  <si>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</si>
  <si>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</si>
  <si>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</si>
  <si>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</si>
  <si>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</si>
  <si>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</si>
  <si>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</si>
  <si>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</si>
  <si>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</si>
  <si>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</si>
  <si>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</si>
  <si>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</si>
  <si>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</si>
  <si>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JUAN ANTONIO CRUZ HERRERA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</si>
  <si>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</si>
  <si>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</si>
  <si>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</si>
  <si>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</si>
  <si>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</si>
  <si>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</si>
  <si>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</si>
  <si>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MAURICIO ENRIQUE RODRÍGUEZ PAZ</t>
  </si>
  <si>
    <t>MARÍA JOSÉ AZURDIA CANEL</t>
  </si>
  <si>
    <t>JULIO CÉSAR MENDOZA ALVARADO</t>
  </si>
  <si>
    <t>RIGOBERTO  VARGAS ARIAS</t>
  </si>
  <si>
    <t>MIGUEL ANGEL CARDONA GUERRA</t>
  </si>
  <si>
    <t>LIGIA JUDITH ALVARADO BARILLAS</t>
  </si>
  <si>
    <t>RUDY ALEXANDER ROLDÁN LAPARRA</t>
  </si>
  <si>
    <t>CYNTHIA ROLDÁN MEJIA</t>
  </si>
  <si>
    <t>SINDY BEATRÍZ GÓMEZ DEL VALLE</t>
  </si>
  <si>
    <t>ARMANDO PÉREZ TRABANINO</t>
  </si>
  <si>
    <t>JULIA ALICIA JORDÁN ARITA</t>
  </si>
  <si>
    <t>ORLANDO VITELIO VÁSQUEZ RAMOS</t>
  </si>
  <si>
    <t>EVA HAYDÉE CABALLEROS OSORIO</t>
  </si>
  <si>
    <t>JORGE ARNOLDO RIVERA LÓPEZ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</si>
  <si>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</si>
  <si>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</si>
  <si>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</si>
  <si>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</si>
  <si>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</si>
  <si>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</si>
  <si>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</si>
  <si>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</si>
  <si>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</si>
  <si>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</si>
  <si>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</si>
  <si>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</si>
  <si>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</si>
  <si>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</si>
  <si>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</si>
  <si>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RUTH CAROLINA YOC AJÍN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</si>
  <si>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</si>
  <si>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</si>
  <si>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</si>
  <si>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</si>
  <si>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</si>
  <si>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</si>
  <si>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</si>
  <si>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</si>
  <si>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</si>
  <si>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</si>
  <si>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</si>
  <si>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</si>
  <si>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</si>
  <si>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</si>
  <si>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ANALISTA DE INFORMACION Y MONITOREO DE MEDIOS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</si>
  <si>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</si>
  <si>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</si>
  <si>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</si>
  <si>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</si>
  <si>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</si>
  <si>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</si>
  <si>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</si>
  <si>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ENCARGADA DE  GÉNERO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</si>
  <si>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</si>
  <si>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</si>
  <si>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</si>
  <si>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</si>
  <si>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</si>
  <si>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</si>
  <si>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</si>
  <si>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</si>
  <si>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</si>
  <si>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</si>
  <si>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</si>
  <si>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RECURSOS HUMANOS</t>
  </si>
  <si>
    <t>MARGARITA GUADALUPE SOLANO CAN</t>
  </si>
  <si>
    <t>SECRETARIA DE DIRECCION ADMINISTRATIVA FINANCIERA</t>
  </si>
  <si>
    <t xml:space="preserve">SALARIO DEVENGADO </t>
  </si>
  <si>
    <t xml:space="preserve">SALARIO 021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</si>
  <si>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</si>
  <si>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</si>
  <si>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</si>
  <si>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</si>
  <si>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</si>
  <si>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</si>
  <si>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GERSON ELÍAS ALVARADO CHAY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</si>
  <si>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</si>
  <si>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</si>
  <si>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</si>
  <si>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</si>
  <si>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</si>
  <si>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</si>
  <si>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</si>
  <si>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FERNANDO JEREMIAS RODRÍGUEZ KLARCK</t>
  </si>
  <si>
    <t>ERIKA ARACELY HURTARTE MARTINEZ DE ESCOBEDO</t>
  </si>
  <si>
    <t>HENRY ESTUARDO ALVAREZ HICHO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</si>
  <si>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</si>
  <si>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</si>
  <si>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</si>
  <si>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</si>
  <si>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</si>
  <si>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ANA GRACIELA MEDINA MAYÉN</t>
  </si>
  <si>
    <t>EDGAR ROMEO EULER  PACAY</t>
  </si>
  <si>
    <t>ENCARGADO DE SEDE DE COBÁN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</si>
  <si>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</si>
  <si>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</si>
  <si>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</si>
  <si>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</si>
  <si>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</si>
  <si>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</si>
  <si>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</si>
  <si>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</si>
  <si>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JEFE DE FORMACIÓN Y CAPACITACIÓN  EN CULTURA DE PAZ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</si>
  <si>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</si>
  <si>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</si>
  <si>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</si>
  <si>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</si>
  <si>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</si>
  <si>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</si>
  <si>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</si>
  <si>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</si>
  <si>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MAYRA ESMERALDA GARCÌA CHOXOM DE GARCÌA</t>
  </si>
  <si>
    <t>JEFE DE ASUNTOS JURÌDICOS</t>
  </si>
  <si>
    <t>ANALISTA DE INFORMÁTICA</t>
  </si>
  <si>
    <t>ENCARGADO DE SEDE DE SALAMÁ,</t>
  </si>
  <si>
    <t>CARLOS MAURO FIGUEROA RAMÍREZ</t>
  </si>
  <si>
    <t>MARLON GAMALIEL LÓPEZ RIVAS</t>
  </si>
  <si>
    <t>LUKY LUDIVINA GONZÁLEZ QUIÑONEZ</t>
  </si>
  <si>
    <t>FRANCISCO FELICIANO AGUILAR MIRANDA</t>
  </si>
  <si>
    <t>EDUARDO JUAN YAX CANIZ</t>
  </si>
  <si>
    <t>ELDER YOVANNI INTERIANO SÚCHITE</t>
  </si>
  <si>
    <t>PROFESIONAL ENCARGADO DE RELACIONES PÚBLICAS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</si>
  <si>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</si>
  <si>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</si>
  <si>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</si>
  <si>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</si>
  <si>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</si>
  <si>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</si>
  <si>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</si>
  <si>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</si>
  <si>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</si>
  <si>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</si>
  <si>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</si>
  <si>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</si>
  <si>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</si>
  <si>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</si>
  <si>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HERMAN GABRIEL SANTOS LÓPEZ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</si>
  <si>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</si>
  <si>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</si>
  <si>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</si>
  <si>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</si>
  <si>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</si>
  <si>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</si>
  <si>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</si>
  <si>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</si>
  <si>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</si>
  <si>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</si>
  <si>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</si>
  <si>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</si>
  <si>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</si>
  <si>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</si>
  <si>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</si>
  <si>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</si>
  <si>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</si>
  <si>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</si>
  <si>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</si>
  <si>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</si>
  <si>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</si>
  <si>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</si>
  <si>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</si>
  <si>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</si>
  <si>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</si>
  <si>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</si>
  <si>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</si>
  <si>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</si>
  <si>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</si>
  <si>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</si>
  <si>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</si>
  <si>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</si>
  <si>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</si>
  <si>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</si>
  <si>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ALEJANDRO DE JESUS CRUZ A:VTUNCHE</t>
  </si>
  <si>
    <t>ERICA ODETH DEL CARMEN GUEVARA GARCIA</t>
  </si>
  <si>
    <t>OTTO RENE RAMIREZ</t>
  </si>
  <si>
    <t>CARLOS HUMBERTO DURAN</t>
  </si>
  <si>
    <t>MÓNICA MARÍA AYALA Y AYALA DE SCHWENDENER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</si>
  <si>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</si>
  <si>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</si>
  <si>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</si>
  <si>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</si>
  <si>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</si>
  <si>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NITMAR AZUCENA ROCA GIRON</t>
  </si>
  <si>
    <t>SECRETARIA DE SEDE CENTRAL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</si>
  <si>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</si>
  <si>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</si>
  <si>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</si>
  <si>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</si>
  <si>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</si>
  <si>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</si>
  <si>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</si>
  <si>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</si>
  <si>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</si>
  <si>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</si>
  <si>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</si>
  <si>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</si>
  <si>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RECEPCIONISTA</t>
  </si>
  <si>
    <t>JEFE DE RECURSOS HUMANOS</t>
  </si>
  <si>
    <t>ENCARGADA DE PRESUPUESTO</t>
  </si>
  <si>
    <t>JEFE DE AUDITORIA INTERNA</t>
  </si>
  <si>
    <t>PROFESIONAL DE DIVULGACION Y FOMENTO DE DERECHOS HUMANOS</t>
  </si>
  <si>
    <t>JEFE DE COMUNICACIÓN ESTRATEGICA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</si>
  <si>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</si>
  <si>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</si>
  <si>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</si>
  <si>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ENCARGADO DE SEDE DE CHISEC, ALTA VERAPAZ</t>
  </si>
  <si>
    <t>ARICKSSON ALECKSYS TEC FLORES</t>
  </si>
  <si>
    <t>EXTENSIONISTA DE CULTURA DE PAZ Y DERECHOS HUMANOS, SEDE DE POLOCHIC, SANTA CATALINA LA TINTA, ALTA VERAPAZ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</si>
  <si>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</si>
  <si>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</si>
  <si>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</si>
  <si>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</si>
  <si>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DICIEMBRE, 2021</t>
  </si>
  <si>
    <t>Fecha de Emisión: 05-01-2021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</si>
</sst>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44" fontId="10" fillId="0" borderId="8" xfId="1" applyFont="1" applyFill="1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44" fontId="10" fillId="0" borderId="8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44" fontId="10" fillId="0" borderId="9" xfId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4" fontId="11" fillId="0" borderId="11" xfId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4" fillId="4" borderId="16" xfId="1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3" fillId="4" borderId="16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44" fontId="10" fillId="0" borderId="6" xfId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4" fillId="4" borderId="2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horizontal="center" vertical="center" wrapText="1"/>
    </xf>
    <xf numFmtId="165" fontId="6" fillId="4" borderId="18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49" fontId="4" fillId="2" borderId="18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/>
    <xf numFmtId="0" fontId="18" fillId="0" borderId="1" xfId="0" applyFont="1" applyFill="1" applyBorder="1" applyAlignment="1">
      <alignment vertical="center" wrapText="1"/>
    </xf>
    <xf numFmtId="44" fontId="7" fillId="0" borderId="1" xfId="1" applyFont="1" applyFill="1" applyBorder="1" applyAlignment="1"/>
    <xf numFmtId="165" fontId="6" fillId="2" borderId="1" xfId="1" applyNumberFormat="1" applyFont="1" applyFill="1" applyBorder="1" applyAlignment="1"/>
    <xf numFmtId="0" fontId="4" fillId="4" borderId="22" xfId="1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4" fontId="20" fillId="0" borderId="0" xfId="1" applyFont="1" applyFill="1" applyBorder="1" applyAlignment="1">
      <alignment horizontal="center" vertical="center"/>
    </xf>
    <xf numFmtId="44" fontId="21" fillId="0" borderId="0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/>
    </xf>
    <xf numFmtId="49" fontId="19" fillId="4" borderId="12" xfId="1" applyNumberFormat="1" applyFont="1" applyFill="1" applyBorder="1" applyAlignment="1">
      <alignment horizontal="center" vertical="center"/>
    </xf>
    <xf numFmtId="49" fontId="19" fillId="4" borderId="13" xfId="1" applyNumberFormat="1" applyFont="1" applyFill="1" applyBorder="1" applyAlignment="1">
      <alignment horizontal="center" vertical="center"/>
    </xf>
    <xf numFmtId="49" fontId="19" fillId="4" borderId="14" xfId="1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0" fontId="6" fillId="4" borderId="5" xfId="1" applyNumberFormat="1" applyFont="1" applyFill="1" applyBorder="1" applyAlignment="1">
      <alignment horizontal="center"/>
    </xf>
    <xf numFmtId="0" fontId="6" fillId="4" borderId="7" xfId="1" applyNumberFormat="1" applyFont="1" applyFill="1" applyBorder="1" applyAlignment="1">
      <alignment horizontal="center"/>
    </xf>
    <xf numFmtId="0" fontId="6" fillId="4" borderId="2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wrapText="1"/>
    </xf>
    <xf numFmtId="0" fontId="7" fillId="0" borderId="23" xfId="0" applyFont="1" applyFill="1" applyBorder="1"/>
    <xf numFmtId="0" fontId="18" fillId="0" borderId="23" xfId="0" applyFont="1" applyFill="1" applyBorder="1" applyAlignment="1">
      <alignment vertical="center" wrapText="1"/>
    </xf>
    <xf numFmtId="44" fontId="7" fillId="0" borderId="23" xfId="1" applyFont="1" applyFill="1" applyBorder="1" applyAlignment="1"/>
    <xf numFmtId="44" fontId="7" fillId="0" borderId="23" xfId="1" applyFont="1" applyFill="1" applyBorder="1" applyAlignment="1">
      <alignment vertical="center"/>
    </xf>
    <xf numFmtId="164" fontId="6" fillId="0" borderId="23" xfId="1" applyNumberFormat="1" applyFont="1" applyFill="1" applyBorder="1" applyAlignment="1">
      <alignment horizontal="center" vertical="center" wrapText="1"/>
    </xf>
    <xf numFmtId="165" fontId="6" fillId="2" borderId="23" xfId="1" applyNumberFormat="1" applyFont="1" applyFill="1" applyBorder="1" applyAlignment="1"/>
    <xf numFmtId="165" fontId="6" fillId="4" borderId="23" xfId="1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/>
    <xf numFmtId="164" fontId="7" fillId="4" borderId="9" xfId="1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775608</xdr:colOff>
      <xdr:row>0</xdr:row>
      <xdr:rowOff>95251</xdr:rowOff>
    </xdr:from>
    <xdr:to>
      <xdr:col>15</xdr:col>
      <xdr:colOff>748395</xdr:colOff>
      <xdr:row>7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92"/>
  <sheetViews>
    <sheetView tabSelected="1" zoomScale="70" zoomScaleNormal="70" workbookViewId="0">
      <selection activeCell="A6" sqref="A6:P6"/>
    </sheetView>
  </sheetViews>
  <sheetFormatPr baseColWidth="10" defaultRowHeight="15" x14ac:dyDescent="0.25"/>
  <cols>
    <col min="1" max="1" width="6.42578125" style="23" customWidth="1"/>
    <col min="2" max="2" width="12.42578125" style="24" customWidth="1"/>
    <col min="3" max="3" width="49.7109375" customWidth="1"/>
    <col min="4" max="4" width="51.140625" style="25" customWidth="1"/>
    <col min="5" max="5" width="17" style="24" customWidth="1"/>
    <col min="6" max="6" width="17.28515625" style="24" customWidth="1"/>
    <col min="7" max="7" width="18.42578125" style="24" customWidth="1"/>
    <col min="8" max="8" width="16.28515625" style="24" customWidth="1"/>
    <col min="9" max="10" width="15.85546875" style="24" customWidth="1"/>
    <col min="11" max="11" width="22.42578125" style="24" customWidth="1"/>
    <col min="12" max="12" width="19.28515625" style="24" customWidth="1"/>
    <col min="13" max="14" width="17.28515625" style="24" customWidth="1"/>
    <col min="15" max="15" width="17.28515625" style="3" customWidth="1"/>
    <col min="16" max="16" width="17" style="3" customWidth="1"/>
    <col min="17" max="17" width="11.42578125" style="3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33" customFormat="1" ht="20.100000000000001" customHeight="1" x14ac:dyDescent="0.3">
      <c r="A2" s="100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</row>
    <row r="3" spans="1:393" s="33" customFormat="1" ht="20.100000000000001" customHeight="1" x14ac:dyDescent="0.3">
      <c r="A3" s="100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</row>
    <row r="4" spans="1:393" s="33" customFormat="1" ht="20.100000000000001" customHeight="1" x14ac:dyDescent="0.3">
      <c r="A4" s="101" t="s">
        <v>301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</row>
    <row r="5" spans="1:393" s="33" customFormat="1" ht="20.100000000000001" customHeight="1" x14ac:dyDescent="0.25">
      <c r="A5" s="102" t="s">
        <v>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</row>
    <row r="6" spans="1:393" s="33" customFormat="1" ht="20.100000000000001" customHeight="1" x14ac:dyDescent="0.25">
      <c r="A6" s="102" t="s">
        <v>80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</row>
    <row r="7" spans="1:393" s="33" customFormat="1" ht="20.100000000000001" customHeight="1" x14ac:dyDescent="0.3">
      <c r="A7" s="103" t="s">
        <v>77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</row>
    <row r="8" spans="1:393" s="33" customFormat="1" ht="20.100000000000001" customHeight="1" x14ac:dyDescent="0.3">
      <c r="A8" s="100" t="s">
        <v>75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</row>
    <row r="9" spans="1:393" s="33" customFormat="1" ht="20.100000000000001" customHeight="1" thickBot="1" x14ac:dyDescent="0.35">
      <c r="A9" s="122" t="s">
        <v>300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</row>
    <row r="10" spans="1:393" ht="24" customHeight="1" thickBot="1" x14ac:dyDescent="0.3">
      <c r="A10" s="104" t="s">
        <v>63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</row>
    <row r="11" spans="1:393" s="5" customFormat="1" ht="46.5" customHeight="1" thickBot="1" x14ac:dyDescent="0.3">
      <c r="A11" s="40" t="s">
        <v>0</v>
      </c>
      <c r="B11" s="56" t="s">
        <v>64</v>
      </c>
      <c r="C11" s="41" t="s">
        <v>65</v>
      </c>
      <c r="D11" s="41" t="s">
        <v>62</v>
      </c>
      <c r="E11" s="38" t="s">
        <v>66</v>
      </c>
      <c r="F11" s="38" t="s">
        <v>156</v>
      </c>
      <c r="G11" s="38" t="s">
        <v>67</v>
      </c>
      <c r="H11" s="38" t="s">
        <v>68</v>
      </c>
      <c r="I11" s="38" t="s">
        <v>69</v>
      </c>
      <c r="J11" s="42" t="s">
        <v>54</v>
      </c>
      <c r="K11" s="38" t="s">
        <v>55</v>
      </c>
      <c r="L11" s="38" t="s">
        <v>56</v>
      </c>
      <c r="M11" s="38" t="s">
        <v>70</v>
      </c>
      <c r="N11" s="38" t="s">
        <v>59</v>
      </c>
      <c r="O11" s="43" t="s">
        <v>60</v>
      </c>
      <c r="P11" s="38" t="s">
        <v>61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0" customHeight="1" x14ac:dyDescent="0.2">
      <c r="A12" s="109">
        <v>1</v>
      </c>
      <c r="B12" s="82" t="s">
        <v>1</v>
      </c>
      <c r="C12" s="79" t="s">
        <v>299</v>
      </c>
      <c r="D12" s="44" t="s">
        <v>2</v>
      </c>
      <c r="E12" s="74">
        <v>17500</v>
      </c>
      <c r="F12" s="74">
        <v>10500</v>
      </c>
      <c r="G12" s="74">
        <v>225</v>
      </c>
      <c r="H12" s="74">
        <v>0</v>
      </c>
      <c r="I12" s="74">
        <v>3900</v>
      </c>
      <c r="J12" s="74">
        <v>3900</v>
      </c>
      <c r="K12" s="74">
        <v>7200</v>
      </c>
      <c r="L12" s="74">
        <v>0</v>
      </c>
      <c r="M12" s="74">
        <v>150</v>
      </c>
      <c r="N12" s="75">
        <f t="shared" ref="N12:N43" si="0">SUM(F12:M12)</f>
        <v>25875</v>
      </c>
      <c r="O12" s="76">
        <v>6532.73</v>
      </c>
      <c r="P12" s="77">
        <f t="shared" ref="P12:P43" si="1">N12-O12</f>
        <v>19342.27</v>
      </c>
    </row>
    <row r="13" spans="1:393" s="5" customFormat="1" ht="30" customHeight="1" x14ac:dyDescent="0.2">
      <c r="A13" s="110">
        <v>2</v>
      </c>
      <c r="B13" s="83" t="s">
        <v>3</v>
      </c>
      <c r="C13" s="66" t="s">
        <v>4</v>
      </c>
      <c r="D13" s="26" t="s">
        <v>5</v>
      </c>
      <c r="E13" s="64">
        <v>22000</v>
      </c>
      <c r="F13" s="64">
        <f>E13</f>
        <v>22000</v>
      </c>
      <c r="G13" s="64">
        <v>375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249.99999999999991</v>
      </c>
      <c r="N13" s="65">
        <f t="shared" si="0"/>
        <v>22625</v>
      </c>
      <c r="O13" s="62">
        <v>5096.0200000000004</v>
      </c>
      <c r="P13" s="78">
        <f t="shared" si="1"/>
        <v>17528.98</v>
      </c>
    </row>
    <row r="14" spans="1:393" s="5" customFormat="1" ht="30" customHeight="1" x14ac:dyDescent="0.2">
      <c r="A14" s="110">
        <v>3</v>
      </c>
      <c r="B14" s="83" t="s">
        <v>3</v>
      </c>
      <c r="C14" s="80" t="s">
        <v>6</v>
      </c>
      <c r="D14" s="26" t="s">
        <v>5</v>
      </c>
      <c r="E14" s="64">
        <v>22000</v>
      </c>
      <c r="F14" s="64">
        <f>E14</f>
        <v>22000</v>
      </c>
      <c r="G14" s="64">
        <v>375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249.99999999999991</v>
      </c>
      <c r="N14" s="65">
        <f t="shared" si="0"/>
        <v>22625</v>
      </c>
      <c r="O14" s="62">
        <v>5096.0200000000004</v>
      </c>
      <c r="P14" s="78">
        <f t="shared" si="1"/>
        <v>17528.98</v>
      </c>
    </row>
    <row r="15" spans="1:393" s="5" customFormat="1" ht="30" customHeight="1" x14ac:dyDescent="0.2">
      <c r="A15" s="110">
        <v>4</v>
      </c>
      <c r="B15" s="83" t="s">
        <v>3</v>
      </c>
      <c r="C15" s="80" t="s">
        <v>7</v>
      </c>
      <c r="D15" s="26" t="s">
        <v>5</v>
      </c>
      <c r="E15" s="64">
        <v>22000</v>
      </c>
      <c r="F15" s="64">
        <f>E15</f>
        <v>22000</v>
      </c>
      <c r="G15" s="64">
        <v>375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249.99999999999991</v>
      </c>
      <c r="N15" s="65">
        <f t="shared" si="0"/>
        <v>22625</v>
      </c>
      <c r="O15" s="62">
        <v>5008.92</v>
      </c>
      <c r="P15" s="78">
        <f t="shared" si="1"/>
        <v>17616.080000000002</v>
      </c>
    </row>
    <row r="16" spans="1:393" s="7" customFormat="1" ht="30" customHeight="1" x14ac:dyDescent="0.2">
      <c r="A16" s="110">
        <v>5</v>
      </c>
      <c r="B16" s="83" t="s">
        <v>8</v>
      </c>
      <c r="C16" s="66" t="s">
        <v>11</v>
      </c>
      <c r="D16" s="67" t="s">
        <v>280</v>
      </c>
      <c r="E16" s="68">
        <v>8000</v>
      </c>
      <c r="F16" s="64">
        <v>8000.0000000000009</v>
      </c>
      <c r="G16" s="68">
        <v>0</v>
      </c>
      <c r="H16" s="64">
        <v>0</v>
      </c>
      <c r="I16" s="64">
        <v>0</v>
      </c>
      <c r="J16" s="64">
        <v>0</v>
      </c>
      <c r="K16" s="64">
        <v>0</v>
      </c>
      <c r="L16" s="68">
        <v>2000.0000000000002</v>
      </c>
      <c r="M16" s="69">
        <v>250.00000000000003</v>
      </c>
      <c r="N16" s="65">
        <f t="shared" si="0"/>
        <v>10250.000000000002</v>
      </c>
      <c r="O16" s="63">
        <v>2249.0806451612907</v>
      </c>
      <c r="P16" s="78">
        <f t="shared" si="1"/>
        <v>8000.9193548387111</v>
      </c>
    </row>
    <row r="17" spans="1:16" s="7" customFormat="1" ht="30" customHeight="1" x14ac:dyDescent="0.2">
      <c r="A17" s="110">
        <v>6</v>
      </c>
      <c r="B17" s="83" t="s">
        <v>8</v>
      </c>
      <c r="C17" s="66" t="s">
        <v>12</v>
      </c>
      <c r="D17" s="67" t="s">
        <v>281</v>
      </c>
      <c r="E17" s="68">
        <v>15000</v>
      </c>
      <c r="F17" s="64">
        <v>15000</v>
      </c>
      <c r="G17" s="68">
        <v>375</v>
      </c>
      <c r="H17" s="64">
        <v>0</v>
      </c>
      <c r="I17" s="64">
        <v>0</v>
      </c>
      <c r="J17" s="64">
        <v>0</v>
      </c>
      <c r="K17" s="64">
        <v>0</v>
      </c>
      <c r="L17" s="68">
        <v>3750</v>
      </c>
      <c r="M17" s="70">
        <v>250.00000000000003</v>
      </c>
      <c r="N17" s="65">
        <f t="shared" si="0"/>
        <v>19375</v>
      </c>
      <c r="O17" s="63">
        <v>4913.4754838709678</v>
      </c>
      <c r="P17" s="78">
        <f t="shared" si="1"/>
        <v>14461.524516129033</v>
      </c>
    </row>
    <row r="18" spans="1:16" s="7" customFormat="1" ht="30" customHeight="1" x14ac:dyDescent="0.2">
      <c r="A18" s="110">
        <v>7</v>
      </c>
      <c r="B18" s="83" t="s">
        <v>8</v>
      </c>
      <c r="C18" s="66" t="s">
        <v>13</v>
      </c>
      <c r="D18" s="67" t="s">
        <v>282</v>
      </c>
      <c r="E18" s="68">
        <v>8000</v>
      </c>
      <c r="F18" s="64">
        <v>8000.0000000000009</v>
      </c>
      <c r="G18" s="68">
        <v>0</v>
      </c>
      <c r="H18" s="64">
        <v>0</v>
      </c>
      <c r="I18" s="64">
        <v>0</v>
      </c>
      <c r="J18" s="64">
        <v>0</v>
      </c>
      <c r="K18" s="64">
        <v>0</v>
      </c>
      <c r="L18" s="68">
        <v>2000.0000000000002</v>
      </c>
      <c r="M18" s="69">
        <v>250.00000000000003</v>
      </c>
      <c r="N18" s="65">
        <f t="shared" si="0"/>
        <v>10250.000000000002</v>
      </c>
      <c r="O18" s="63">
        <v>2383.4806451612903</v>
      </c>
      <c r="P18" s="78">
        <f t="shared" si="1"/>
        <v>7866.5193548387115</v>
      </c>
    </row>
    <row r="19" spans="1:16" s="7" customFormat="1" ht="30" customHeight="1" x14ac:dyDescent="0.2">
      <c r="A19" s="110">
        <v>8</v>
      </c>
      <c r="B19" s="83" t="s">
        <v>8</v>
      </c>
      <c r="C19" s="66" t="s">
        <v>14</v>
      </c>
      <c r="D19" s="67" t="s">
        <v>283</v>
      </c>
      <c r="E19" s="68">
        <v>5500</v>
      </c>
      <c r="F19" s="64">
        <v>5500</v>
      </c>
      <c r="G19" s="68">
        <v>0</v>
      </c>
      <c r="H19" s="64">
        <v>0</v>
      </c>
      <c r="I19" s="64">
        <v>0</v>
      </c>
      <c r="J19" s="64">
        <v>0</v>
      </c>
      <c r="K19" s="64">
        <v>0</v>
      </c>
      <c r="L19" s="68">
        <v>1375</v>
      </c>
      <c r="M19" s="69">
        <v>250.00000000000003</v>
      </c>
      <c r="N19" s="65">
        <f t="shared" si="0"/>
        <v>7125</v>
      </c>
      <c r="O19" s="63">
        <v>1511.6741935483872</v>
      </c>
      <c r="P19" s="78">
        <f t="shared" si="1"/>
        <v>5613.3258064516131</v>
      </c>
    </row>
    <row r="20" spans="1:16" s="7" customFormat="1" ht="30" customHeight="1" x14ac:dyDescent="0.2">
      <c r="A20" s="110">
        <v>9</v>
      </c>
      <c r="B20" s="83" t="s">
        <v>8</v>
      </c>
      <c r="C20" s="66" t="s">
        <v>15</v>
      </c>
      <c r="D20" s="67" t="s">
        <v>284</v>
      </c>
      <c r="E20" s="68">
        <v>5500</v>
      </c>
      <c r="F20" s="64">
        <v>5500</v>
      </c>
      <c r="G20" s="68">
        <v>0</v>
      </c>
      <c r="H20" s="64">
        <v>0</v>
      </c>
      <c r="I20" s="64">
        <v>0</v>
      </c>
      <c r="J20" s="64">
        <v>0</v>
      </c>
      <c r="K20" s="64">
        <v>0</v>
      </c>
      <c r="L20" s="68">
        <v>1375</v>
      </c>
      <c r="M20" s="69">
        <v>250.00000000000003</v>
      </c>
      <c r="N20" s="65">
        <f t="shared" si="0"/>
        <v>7125</v>
      </c>
      <c r="O20" s="63">
        <v>1419.2741935483871</v>
      </c>
      <c r="P20" s="78">
        <f t="shared" si="1"/>
        <v>5705.7258064516127</v>
      </c>
    </row>
    <row r="21" spans="1:16" s="7" customFormat="1" ht="30" customHeight="1" x14ac:dyDescent="0.2">
      <c r="A21" s="110">
        <v>10</v>
      </c>
      <c r="B21" s="83" t="s">
        <v>8</v>
      </c>
      <c r="C21" s="66" t="s">
        <v>16</v>
      </c>
      <c r="D21" s="67" t="s">
        <v>17</v>
      </c>
      <c r="E21" s="68">
        <v>4500</v>
      </c>
      <c r="F21" s="64">
        <v>4500</v>
      </c>
      <c r="G21" s="68">
        <v>0</v>
      </c>
      <c r="H21" s="64">
        <v>0</v>
      </c>
      <c r="I21" s="64">
        <v>0</v>
      </c>
      <c r="J21" s="64">
        <v>0</v>
      </c>
      <c r="K21" s="64">
        <v>0</v>
      </c>
      <c r="L21" s="68">
        <v>1125</v>
      </c>
      <c r="M21" s="69">
        <v>250.00000000000003</v>
      </c>
      <c r="N21" s="65">
        <f t="shared" si="0"/>
        <v>5875</v>
      </c>
      <c r="O21" s="63">
        <v>1076.4516129032259</v>
      </c>
      <c r="P21" s="78">
        <f t="shared" si="1"/>
        <v>4798.5483870967746</v>
      </c>
    </row>
    <row r="22" spans="1:16" s="7" customFormat="1" ht="30" customHeight="1" x14ac:dyDescent="0.2">
      <c r="A22" s="110">
        <v>11</v>
      </c>
      <c r="B22" s="83" t="s">
        <v>8</v>
      </c>
      <c r="C22" s="66" t="s">
        <v>18</v>
      </c>
      <c r="D22" s="67" t="s">
        <v>17</v>
      </c>
      <c r="E22" s="68">
        <v>4500</v>
      </c>
      <c r="F22" s="64">
        <v>4500</v>
      </c>
      <c r="G22" s="68">
        <v>0</v>
      </c>
      <c r="H22" s="64">
        <v>0</v>
      </c>
      <c r="I22" s="64">
        <v>0</v>
      </c>
      <c r="J22" s="64">
        <v>0</v>
      </c>
      <c r="K22" s="64">
        <v>0</v>
      </c>
      <c r="L22" s="68">
        <v>1125</v>
      </c>
      <c r="M22" s="69">
        <v>250.00000000000003</v>
      </c>
      <c r="N22" s="65">
        <f t="shared" si="0"/>
        <v>5875</v>
      </c>
      <c r="O22" s="63">
        <v>1076.4516129032259</v>
      </c>
      <c r="P22" s="78">
        <f t="shared" si="1"/>
        <v>4798.5483870967746</v>
      </c>
    </row>
    <row r="23" spans="1:16" s="7" customFormat="1" ht="30" customHeight="1" x14ac:dyDescent="0.2">
      <c r="A23" s="110">
        <v>12</v>
      </c>
      <c r="B23" s="83" t="s">
        <v>8</v>
      </c>
      <c r="C23" s="66" t="s">
        <v>20</v>
      </c>
      <c r="D23" s="67" t="s">
        <v>21</v>
      </c>
      <c r="E23" s="68">
        <v>3000</v>
      </c>
      <c r="F23" s="64">
        <v>3000</v>
      </c>
      <c r="G23" s="68">
        <v>0</v>
      </c>
      <c r="H23" s="64">
        <v>0</v>
      </c>
      <c r="I23" s="64">
        <v>0</v>
      </c>
      <c r="J23" s="64">
        <v>0</v>
      </c>
      <c r="K23" s="64">
        <v>0</v>
      </c>
      <c r="L23" s="68">
        <v>750</v>
      </c>
      <c r="M23" s="71">
        <v>250.00000000000003</v>
      </c>
      <c r="N23" s="65">
        <f t="shared" si="0"/>
        <v>4000</v>
      </c>
      <c r="O23" s="63">
        <v>645.9677419354839</v>
      </c>
      <c r="P23" s="78">
        <f t="shared" si="1"/>
        <v>3354.0322580645161</v>
      </c>
    </row>
    <row r="24" spans="1:16" s="7" customFormat="1" ht="30" customHeight="1" x14ac:dyDescent="0.2">
      <c r="A24" s="110">
        <v>13</v>
      </c>
      <c r="B24" s="83" t="s">
        <v>8</v>
      </c>
      <c r="C24" s="66" t="s">
        <v>22</v>
      </c>
      <c r="D24" s="67" t="s">
        <v>23</v>
      </c>
      <c r="E24" s="68">
        <v>11000</v>
      </c>
      <c r="F24" s="64">
        <v>11000</v>
      </c>
      <c r="G24" s="68">
        <v>375</v>
      </c>
      <c r="H24" s="64">
        <v>0</v>
      </c>
      <c r="I24" s="64">
        <v>0</v>
      </c>
      <c r="J24" s="64">
        <v>0</v>
      </c>
      <c r="K24" s="64">
        <v>0</v>
      </c>
      <c r="L24" s="68">
        <v>2750</v>
      </c>
      <c r="M24" s="69">
        <v>250.00000000000003</v>
      </c>
      <c r="N24" s="65">
        <f t="shared" si="0"/>
        <v>14375</v>
      </c>
      <c r="O24" s="63">
        <v>3390.1451612903224</v>
      </c>
      <c r="P24" s="78">
        <f t="shared" si="1"/>
        <v>10984.854838709678</v>
      </c>
    </row>
    <row r="25" spans="1:16" s="8" customFormat="1" ht="30" customHeight="1" x14ac:dyDescent="0.2">
      <c r="A25" s="110">
        <v>14</v>
      </c>
      <c r="B25" s="83" t="s">
        <v>8</v>
      </c>
      <c r="C25" s="66" t="s">
        <v>24</v>
      </c>
      <c r="D25" s="67" t="s">
        <v>25</v>
      </c>
      <c r="E25" s="68">
        <v>8000</v>
      </c>
      <c r="F25" s="64">
        <v>8000.0000000000009</v>
      </c>
      <c r="G25" s="68">
        <v>0</v>
      </c>
      <c r="H25" s="64">
        <v>0</v>
      </c>
      <c r="I25" s="64">
        <v>0</v>
      </c>
      <c r="J25" s="64">
        <v>0</v>
      </c>
      <c r="K25" s="64">
        <v>0</v>
      </c>
      <c r="L25" s="68">
        <v>2000.0000000000002</v>
      </c>
      <c r="M25" s="71">
        <v>250.00000000000003</v>
      </c>
      <c r="N25" s="65">
        <f t="shared" si="0"/>
        <v>10250.000000000002</v>
      </c>
      <c r="O25" s="63">
        <v>2383.4806451612903</v>
      </c>
      <c r="P25" s="78">
        <f t="shared" si="1"/>
        <v>7866.5193548387115</v>
      </c>
    </row>
    <row r="26" spans="1:16" s="7" customFormat="1" ht="30" customHeight="1" x14ac:dyDescent="0.2">
      <c r="A26" s="110">
        <v>15</v>
      </c>
      <c r="B26" s="83" t="s">
        <v>8</v>
      </c>
      <c r="C26" s="66" t="s">
        <v>260</v>
      </c>
      <c r="D26" s="67" t="s">
        <v>17</v>
      </c>
      <c r="E26" s="68">
        <v>4500</v>
      </c>
      <c r="F26" s="64">
        <v>4500</v>
      </c>
      <c r="G26" s="68">
        <v>0</v>
      </c>
      <c r="H26" s="64">
        <v>0</v>
      </c>
      <c r="I26" s="64">
        <v>0</v>
      </c>
      <c r="J26" s="64">
        <v>0</v>
      </c>
      <c r="K26" s="64">
        <v>0</v>
      </c>
      <c r="L26" s="68">
        <v>1125</v>
      </c>
      <c r="M26" s="69">
        <v>250.00000000000003</v>
      </c>
      <c r="N26" s="65">
        <f t="shared" si="0"/>
        <v>5875</v>
      </c>
      <c r="O26" s="63">
        <v>1751.4516129032259</v>
      </c>
      <c r="P26" s="78">
        <f t="shared" si="1"/>
        <v>4123.5483870967746</v>
      </c>
    </row>
    <row r="27" spans="1:16" s="7" customFormat="1" ht="30" customHeight="1" x14ac:dyDescent="0.2">
      <c r="A27" s="110">
        <v>16</v>
      </c>
      <c r="B27" s="84" t="s">
        <v>8</v>
      </c>
      <c r="C27" s="66" t="s">
        <v>26</v>
      </c>
      <c r="D27" s="67" t="s">
        <v>21</v>
      </c>
      <c r="E27" s="68">
        <v>3000</v>
      </c>
      <c r="F27" s="64">
        <v>3000</v>
      </c>
      <c r="G27" s="68">
        <v>0</v>
      </c>
      <c r="H27" s="64">
        <v>0</v>
      </c>
      <c r="I27" s="64">
        <v>0</v>
      </c>
      <c r="J27" s="64">
        <v>0</v>
      </c>
      <c r="K27" s="64">
        <v>0</v>
      </c>
      <c r="L27" s="68">
        <v>750</v>
      </c>
      <c r="M27" s="69">
        <v>250.00000000000003</v>
      </c>
      <c r="N27" s="65">
        <f t="shared" si="0"/>
        <v>4000</v>
      </c>
      <c r="O27" s="63">
        <v>645.9677419354839</v>
      </c>
      <c r="P27" s="78">
        <f t="shared" si="1"/>
        <v>3354.0322580645161</v>
      </c>
    </row>
    <row r="28" spans="1:16" s="7" customFormat="1" ht="30" customHeight="1" x14ac:dyDescent="0.2">
      <c r="A28" s="110">
        <v>17</v>
      </c>
      <c r="B28" s="84" t="s">
        <v>8</v>
      </c>
      <c r="C28" s="66" t="s">
        <v>71</v>
      </c>
      <c r="D28" s="67" t="s">
        <v>285</v>
      </c>
      <c r="E28" s="68">
        <v>15000</v>
      </c>
      <c r="F28" s="64">
        <v>15000</v>
      </c>
      <c r="G28" s="68">
        <v>375</v>
      </c>
      <c r="H28" s="64">
        <v>0</v>
      </c>
      <c r="I28" s="64">
        <v>0</v>
      </c>
      <c r="J28" s="64">
        <v>0</v>
      </c>
      <c r="K28" s="64">
        <v>0</v>
      </c>
      <c r="L28" s="68">
        <v>3750</v>
      </c>
      <c r="M28" s="69">
        <v>250.00000000000003</v>
      </c>
      <c r="N28" s="65">
        <f t="shared" si="0"/>
        <v>19375</v>
      </c>
      <c r="O28" s="63">
        <v>4913.4754838709678</v>
      </c>
      <c r="P28" s="78">
        <f t="shared" si="1"/>
        <v>14461.524516129033</v>
      </c>
    </row>
    <row r="29" spans="1:16" s="7" customFormat="1" ht="30" customHeight="1" x14ac:dyDescent="0.2">
      <c r="A29" s="110">
        <v>18</v>
      </c>
      <c r="B29" s="84" t="s">
        <v>8</v>
      </c>
      <c r="C29" s="66" t="s">
        <v>27</v>
      </c>
      <c r="D29" s="67" t="s">
        <v>28</v>
      </c>
      <c r="E29" s="68">
        <v>15000</v>
      </c>
      <c r="F29" s="64">
        <v>15000</v>
      </c>
      <c r="G29" s="68">
        <v>375</v>
      </c>
      <c r="H29" s="64">
        <v>0</v>
      </c>
      <c r="I29" s="64">
        <v>0</v>
      </c>
      <c r="J29" s="64">
        <v>0</v>
      </c>
      <c r="K29" s="64">
        <v>0</v>
      </c>
      <c r="L29" s="68">
        <v>3750</v>
      </c>
      <c r="M29" s="69">
        <v>250.00000000000003</v>
      </c>
      <c r="N29" s="65">
        <f t="shared" si="0"/>
        <v>19375</v>
      </c>
      <c r="O29" s="63">
        <v>4913.4754838709678</v>
      </c>
      <c r="P29" s="78">
        <f t="shared" si="1"/>
        <v>14461.524516129033</v>
      </c>
    </row>
    <row r="30" spans="1:16" s="7" customFormat="1" ht="30" customHeight="1" x14ac:dyDescent="0.2">
      <c r="A30" s="110">
        <v>19</v>
      </c>
      <c r="B30" s="84" t="s">
        <v>8</v>
      </c>
      <c r="C30" s="66" t="s">
        <v>29</v>
      </c>
      <c r="D30" s="67" t="s">
        <v>30</v>
      </c>
      <c r="E30" s="68">
        <v>9000</v>
      </c>
      <c r="F30" s="64">
        <v>9000</v>
      </c>
      <c r="G30" s="68">
        <v>0</v>
      </c>
      <c r="H30" s="64">
        <v>0</v>
      </c>
      <c r="I30" s="64">
        <v>0</v>
      </c>
      <c r="J30" s="64">
        <v>0</v>
      </c>
      <c r="K30" s="64">
        <v>0</v>
      </c>
      <c r="L30" s="68">
        <v>2250</v>
      </c>
      <c r="M30" s="69">
        <v>250.00000000000003</v>
      </c>
      <c r="N30" s="65">
        <f t="shared" si="0"/>
        <v>11500</v>
      </c>
      <c r="O30" s="63">
        <v>2666.1532258064517</v>
      </c>
      <c r="P30" s="78">
        <f t="shared" si="1"/>
        <v>8833.8467741935492</v>
      </c>
    </row>
    <row r="31" spans="1:16" s="7" customFormat="1" ht="30" customHeight="1" x14ac:dyDescent="0.2">
      <c r="A31" s="110">
        <v>20</v>
      </c>
      <c r="B31" s="84" t="s">
        <v>8</v>
      </c>
      <c r="C31" s="66" t="s">
        <v>31</v>
      </c>
      <c r="D31" s="67" t="s">
        <v>175</v>
      </c>
      <c r="E31" s="68">
        <v>3000</v>
      </c>
      <c r="F31" s="64">
        <v>3000</v>
      </c>
      <c r="G31" s="68">
        <v>0</v>
      </c>
      <c r="H31" s="64">
        <v>0</v>
      </c>
      <c r="I31" s="64">
        <v>0</v>
      </c>
      <c r="J31" s="64">
        <v>0</v>
      </c>
      <c r="K31" s="64">
        <v>0</v>
      </c>
      <c r="L31" s="68">
        <v>750</v>
      </c>
      <c r="M31" s="69">
        <v>250.00000000000003</v>
      </c>
      <c r="N31" s="65">
        <f t="shared" si="0"/>
        <v>4000</v>
      </c>
      <c r="O31" s="63">
        <v>1395.9677419354839</v>
      </c>
      <c r="P31" s="78">
        <f t="shared" si="1"/>
        <v>2604.0322580645161</v>
      </c>
    </row>
    <row r="32" spans="1:16" s="7" customFormat="1" ht="30" customHeight="1" x14ac:dyDescent="0.2">
      <c r="A32" s="110">
        <v>21</v>
      </c>
      <c r="B32" s="84" t="s">
        <v>8</v>
      </c>
      <c r="C32" s="66" t="s">
        <v>32</v>
      </c>
      <c r="D32" s="67" t="s">
        <v>21</v>
      </c>
      <c r="E32" s="68">
        <v>3000</v>
      </c>
      <c r="F32" s="64">
        <v>3000</v>
      </c>
      <c r="G32" s="68">
        <v>0</v>
      </c>
      <c r="H32" s="64">
        <v>0</v>
      </c>
      <c r="I32" s="64">
        <v>0</v>
      </c>
      <c r="J32" s="64">
        <v>0</v>
      </c>
      <c r="K32" s="64">
        <v>0</v>
      </c>
      <c r="L32" s="68">
        <v>750</v>
      </c>
      <c r="M32" s="69">
        <v>250.00000000000003</v>
      </c>
      <c r="N32" s="65">
        <f t="shared" si="0"/>
        <v>4000</v>
      </c>
      <c r="O32" s="63">
        <v>645.9677419354839</v>
      </c>
      <c r="P32" s="78">
        <f t="shared" si="1"/>
        <v>3354.0322580645161</v>
      </c>
    </row>
    <row r="33" spans="1:21" s="7" customFormat="1" ht="30" customHeight="1" x14ac:dyDescent="0.2">
      <c r="A33" s="110">
        <v>22</v>
      </c>
      <c r="B33" s="84" t="s">
        <v>8</v>
      </c>
      <c r="C33" s="66" t="s">
        <v>198</v>
      </c>
      <c r="D33" s="67" t="s">
        <v>199</v>
      </c>
      <c r="E33" s="68">
        <v>8000</v>
      </c>
      <c r="F33" s="64">
        <v>8000.0000000000009</v>
      </c>
      <c r="G33" s="68">
        <v>0</v>
      </c>
      <c r="H33" s="64">
        <v>0</v>
      </c>
      <c r="I33" s="64">
        <v>0</v>
      </c>
      <c r="J33" s="64">
        <v>0</v>
      </c>
      <c r="K33" s="64">
        <v>0</v>
      </c>
      <c r="L33" s="68">
        <v>2000.0000000000002</v>
      </c>
      <c r="M33" s="69">
        <v>250.00000000000003</v>
      </c>
      <c r="N33" s="65">
        <f t="shared" si="0"/>
        <v>10250.000000000002</v>
      </c>
      <c r="O33" s="63">
        <v>5416.6106451612904</v>
      </c>
      <c r="P33" s="78">
        <f t="shared" si="1"/>
        <v>4833.3893548387114</v>
      </c>
      <c r="U33" s="27"/>
    </row>
    <row r="34" spans="1:21" s="7" customFormat="1" ht="30" customHeight="1" x14ac:dyDescent="0.2">
      <c r="A34" s="110">
        <v>23</v>
      </c>
      <c r="B34" s="84" t="s">
        <v>8</v>
      </c>
      <c r="C34" s="66" t="s">
        <v>200</v>
      </c>
      <c r="D34" s="67" t="s">
        <v>201</v>
      </c>
      <c r="E34" s="68">
        <v>15000</v>
      </c>
      <c r="F34" s="64">
        <v>15000</v>
      </c>
      <c r="G34" s="68">
        <v>375</v>
      </c>
      <c r="H34" s="64">
        <v>0</v>
      </c>
      <c r="I34" s="64">
        <v>0</v>
      </c>
      <c r="J34" s="64">
        <v>0</v>
      </c>
      <c r="K34" s="64">
        <v>0</v>
      </c>
      <c r="L34" s="68">
        <v>3750</v>
      </c>
      <c r="M34" s="69">
        <v>250.00000000000003</v>
      </c>
      <c r="N34" s="65">
        <f t="shared" si="0"/>
        <v>19375</v>
      </c>
      <c r="O34" s="63">
        <v>4913.4754838709678</v>
      </c>
      <c r="P34" s="78">
        <f t="shared" si="1"/>
        <v>14461.524516129033</v>
      </c>
    </row>
    <row r="35" spans="1:21" s="7" customFormat="1" ht="30" customHeight="1" x14ac:dyDescent="0.2">
      <c r="A35" s="110">
        <v>24</v>
      </c>
      <c r="B35" s="84" t="s">
        <v>8</v>
      </c>
      <c r="C35" s="66" t="s">
        <v>33</v>
      </c>
      <c r="D35" s="67" t="s">
        <v>34</v>
      </c>
      <c r="E35" s="68">
        <v>8000</v>
      </c>
      <c r="F35" s="64">
        <v>8000.0000000000009</v>
      </c>
      <c r="G35" s="68">
        <v>0</v>
      </c>
      <c r="H35" s="64">
        <v>0</v>
      </c>
      <c r="I35" s="64">
        <v>0</v>
      </c>
      <c r="J35" s="64">
        <v>0</v>
      </c>
      <c r="K35" s="64">
        <v>0</v>
      </c>
      <c r="L35" s="68">
        <v>2000.0000000000002</v>
      </c>
      <c r="M35" s="69">
        <v>250.00000000000003</v>
      </c>
      <c r="N35" s="65">
        <f t="shared" si="0"/>
        <v>10250.000000000002</v>
      </c>
      <c r="O35" s="63">
        <v>2439.8806451612904</v>
      </c>
      <c r="P35" s="78">
        <f t="shared" si="1"/>
        <v>7810.1193548387109</v>
      </c>
    </row>
    <row r="36" spans="1:21" s="7" customFormat="1" ht="30" customHeight="1" x14ac:dyDescent="0.2">
      <c r="A36" s="110">
        <v>25</v>
      </c>
      <c r="B36" s="84" t="s">
        <v>8</v>
      </c>
      <c r="C36" s="66" t="s">
        <v>35</v>
      </c>
      <c r="D36" s="67" t="s">
        <v>36</v>
      </c>
      <c r="E36" s="68">
        <v>8000</v>
      </c>
      <c r="F36" s="64">
        <v>8000.0000000000009</v>
      </c>
      <c r="G36" s="68">
        <v>0</v>
      </c>
      <c r="H36" s="64">
        <v>0</v>
      </c>
      <c r="I36" s="64">
        <v>0</v>
      </c>
      <c r="J36" s="64">
        <v>0</v>
      </c>
      <c r="K36" s="64">
        <v>0</v>
      </c>
      <c r="L36" s="68">
        <v>2000.0000000000002</v>
      </c>
      <c r="M36" s="69">
        <v>250.00000000000003</v>
      </c>
      <c r="N36" s="65">
        <f t="shared" si="0"/>
        <v>10250.000000000002</v>
      </c>
      <c r="O36" s="63">
        <v>4341.2906451612907</v>
      </c>
      <c r="P36" s="78">
        <f t="shared" si="1"/>
        <v>5908.7093548387111</v>
      </c>
    </row>
    <row r="37" spans="1:21" s="7" customFormat="1" ht="30" customHeight="1" x14ac:dyDescent="0.2">
      <c r="A37" s="110">
        <v>26</v>
      </c>
      <c r="B37" s="84" t="s">
        <v>8</v>
      </c>
      <c r="C37" s="66" t="s">
        <v>37</v>
      </c>
      <c r="D37" s="67" t="s">
        <v>38</v>
      </c>
      <c r="E37" s="68">
        <v>7000</v>
      </c>
      <c r="F37" s="64">
        <v>7000</v>
      </c>
      <c r="G37" s="68">
        <v>0</v>
      </c>
      <c r="H37" s="64">
        <v>0</v>
      </c>
      <c r="I37" s="64">
        <v>0</v>
      </c>
      <c r="J37" s="64">
        <v>0</v>
      </c>
      <c r="K37" s="64">
        <v>0</v>
      </c>
      <c r="L37" s="68">
        <v>1750</v>
      </c>
      <c r="M37" s="69">
        <v>250.00000000000003</v>
      </c>
      <c r="N37" s="65">
        <f t="shared" si="0"/>
        <v>9000</v>
      </c>
      <c r="O37" s="63">
        <v>1985.0580645161292</v>
      </c>
      <c r="P37" s="78">
        <f t="shared" si="1"/>
        <v>7014.941935483871</v>
      </c>
    </row>
    <row r="38" spans="1:21" s="7" customFormat="1" ht="30" customHeight="1" x14ac:dyDescent="0.2">
      <c r="A38" s="110">
        <v>27</v>
      </c>
      <c r="B38" s="84" t="s">
        <v>8</v>
      </c>
      <c r="C38" s="66" t="s">
        <v>39</v>
      </c>
      <c r="D38" s="67" t="s">
        <v>40</v>
      </c>
      <c r="E38" s="68">
        <v>7000</v>
      </c>
      <c r="F38" s="64">
        <v>7000</v>
      </c>
      <c r="G38" s="68">
        <v>0</v>
      </c>
      <c r="H38" s="64">
        <v>0</v>
      </c>
      <c r="I38" s="64">
        <v>0</v>
      </c>
      <c r="J38" s="64">
        <v>0</v>
      </c>
      <c r="K38" s="64">
        <v>0</v>
      </c>
      <c r="L38" s="68">
        <v>1750</v>
      </c>
      <c r="M38" s="69">
        <v>250.00000000000003</v>
      </c>
      <c r="N38" s="65">
        <f t="shared" si="0"/>
        <v>9000</v>
      </c>
      <c r="O38" s="63">
        <v>1985.6580645161291</v>
      </c>
      <c r="P38" s="78">
        <f t="shared" si="1"/>
        <v>7014.3419354838707</v>
      </c>
    </row>
    <row r="39" spans="1:21" s="7" customFormat="1" ht="30" customHeight="1" x14ac:dyDescent="0.2">
      <c r="A39" s="110">
        <v>28</v>
      </c>
      <c r="B39" s="84" t="s">
        <v>8</v>
      </c>
      <c r="C39" s="66" t="s">
        <v>41</v>
      </c>
      <c r="D39" s="67" t="s">
        <v>42</v>
      </c>
      <c r="E39" s="68">
        <v>11000</v>
      </c>
      <c r="F39" s="64">
        <v>11000</v>
      </c>
      <c r="G39" s="68">
        <v>375</v>
      </c>
      <c r="H39" s="64">
        <v>0</v>
      </c>
      <c r="I39" s="64">
        <v>0</v>
      </c>
      <c r="J39" s="64">
        <v>0</v>
      </c>
      <c r="K39" s="64">
        <v>0</v>
      </c>
      <c r="L39" s="68">
        <v>2750</v>
      </c>
      <c r="M39" s="69">
        <v>250.00000000000003</v>
      </c>
      <c r="N39" s="65">
        <f t="shared" si="0"/>
        <v>14375</v>
      </c>
      <c r="O39" s="63">
        <v>6243.2951612903225</v>
      </c>
      <c r="P39" s="78">
        <f t="shared" si="1"/>
        <v>8131.7048387096775</v>
      </c>
    </row>
    <row r="40" spans="1:21" s="8" customFormat="1" ht="30" customHeight="1" x14ac:dyDescent="0.2">
      <c r="A40" s="110">
        <v>29</v>
      </c>
      <c r="B40" s="84" t="s">
        <v>8</v>
      </c>
      <c r="C40" s="66" t="s">
        <v>43</v>
      </c>
      <c r="D40" s="67" t="s">
        <v>44</v>
      </c>
      <c r="E40" s="68">
        <v>11000</v>
      </c>
      <c r="F40" s="64">
        <v>11000</v>
      </c>
      <c r="G40" s="68">
        <v>375</v>
      </c>
      <c r="H40" s="64">
        <v>0</v>
      </c>
      <c r="I40" s="64">
        <v>0</v>
      </c>
      <c r="J40" s="64">
        <v>0</v>
      </c>
      <c r="K40" s="64">
        <v>0</v>
      </c>
      <c r="L40" s="68">
        <v>2750</v>
      </c>
      <c r="M40" s="69">
        <v>250.00000000000003</v>
      </c>
      <c r="N40" s="65">
        <f t="shared" si="0"/>
        <v>14375</v>
      </c>
      <c r="O40" s="63">
        <v>3673.4351612903224</v>
      </c>
      <c r="P40" s="78">
        <f t="shared" si="1"/>
        <v>10701.564838709677</v>
      </c>
    </row>
    <row r="41" spans="1:21" s="8" customFormat="1" ht="30" customHeight="1" x14ac:dyDescent="0.2">
      <c r="A41" s="110">
        <v>30</v>
      </c>
      <c r="B41" s="84" t="s">
        <v>8</v>
      </c>
      <c r="C41" s="66" t="s">
        <v>45</v>
      </c>
      <c r="D41" s="67" t="s">
        <v>286</v>
      </c>
      <c r="E41" s="68">
        <v>8000</v>
      </c>
      <c r="F41" s="64">
        <v>8000.0000000000009</v>
      </c>
      <c r="G41" s="68">
        <v>0</v>
      </c>
      <c r="H41" s="64">
        <v>0</v>
      </c>
      <c r="I41" s="64">
        <v>0</v>
      </c>
      <c r="J41" s="64">
        <v>0</v>
      </c>
      <c r="K41" s="64">
        <v>0</v>
      </c>
      <c r="L41" s="68">
        <v>2000.0000000000002</v>
      </c>
      <c r="M41" s="69">
        <v>250.00000000000003</v>
      </c>
      <c r="N41" s="65">
        <f t="shared" si="0"/>
        <v>10250.000000000002</v>
      </c>
      <c r="O41" s="63">
        <v>2383.9806451612903</v>
      </c>
      <c r="P41" s="78">
        <f t="shared" si="1"/>
        <v>7866.0193548387115</v>
      </c>
    </row>
    <row r="42" spans="1:21" s="8" customFormat="1" ht="30" customHeight="1" x14ac:dyDescent="0.2">
      <c r="A42" s="110">
        <v>31</v>
      </c>
      <c r="B42" s="84" t="s">
        <v>8</v>
      </c>
      <c r="C42" s="66" t="s">
        <v>46</v>
      </c>
      <c r="D42" s="67" t="s">
        <v>47</v>
      </c>
      <c r="E42" s="68">
        <v>8000</v>
      </c>
      <c r="F42" s="64">
        <v>8000.0000000000009</v>
      </c>
      <c r="G42" s="68">
        <v>0</v>
      </c>
      <c r="H42" s="64">
        <v>0</v>
      </c>
      <c r="I42" s="64">
        <v>0</v>
      </c>
      <c r="J42" s="64">
        <v>0</v>
      </c>
      <c r="K42" s="64">
        <v>0</v>
      </c>
      <c r="L42" s="68">
        <v>2000.0000000000002</v>
      </c>
      <c r="M42" s="69">
        <v>250.00000000000003</v>
      </c>
      <c r="N42" s="65">
        <f t="shared" si="0"/>
        <v>10250.000000000002</v>
      </c>
      <c r="O42" s="63">
        <v>2369.4806451612903</v>
      </c>
      <c r="P42" s="78">
        <f t="shared" si="1"/>
        <v>7880.5193548387115</v>
      </c>
    </row>
    <row r="43" spans="1:21" s="8" customFormat="1" ht="30" customHeight="1" x14ac:dyDescent="0.2">
      <c r="A43" s="110">
        <v>32</v>
      </c>
      <c r="B43" s="84" t="s">
        <v>8</v>
      </c>
      <c r="C43" s="66" t="s">
        <v>81</v>
      </c>
      <c r="D43" s="67" t="s">
        <v>133</v>
      </c>
      <c r="E43" s="68">
        <v>7000</v>
      </c>
      <c r="F43" s="64">
        <v>7000</v>
      </c>
      <c r="G43" s="68">
        <v>375</v>
      </c>
      <c r="H43" s="64">
        <v>0</v>
      </c>
      <c r="I43" s="64">
        <v>0</v>
      </c>
      <c r="J43" s="64">
        <v>0</v>
      </c>
      <c r="K43" s="64">
        <v>0</v>
      </c>
      <c r="L43" s="68">
        <v>1750</v>
      </c>
      <c r="M43" s="69">
        <v>250.00000000000003</v>
      </c>
      <c r="N43" s="65">
        <f t="shared" si="0"/>
        <v>9375</v>
      </c>
      <c r="O43" s="63">
        <v>1896.4548387096779</v>
      </c>
      <c r="P43" s="78">
        <f t="shared" si="1"/>
        <v>7478.5451612903216</v>
      </c>
    </row>
    <row r="44" spans="1:21" s="8" customFormat="1" ht="30" customHeight="1" x14ac:dyDescent="0.2">
      <c r="A44" s="110">
        <v>33</v>
      </c>
      <c r="B44" s="84" t="s">
        <v>8</v>
      </c>
      <c r="C44" s="66" t="s">
        <v>83</v>
      </c>
      <c r="D44" s="67" t="s">
        <v>135</v>
      </c>
      <c r="E44" s="68">
        <v>11000</v>
      </c>
      <c r="F44" s="64">
        <v>11000</v>
      </c>
      <c r="G44" s="68">
        <v>375</v>
      </c>
      <c r="H44" s="64">
        <v>0</v>
      </c>
      <c r="I44" s="64">
        <v>0</v>
      </c>
      <c r="J44" s="64">
        <v>0</v>
      </c>
      <c r="K44" s="64">
        <v>0</v>
      </c>
      <c r="L44" s="68">
        <v>2750</v>
      </c>
      <c r="M44" s="69">
        <v>250.00000000000003</v>
      </c>
      <c r="N44" s="65">
        <f t="shared" ref="N44:N75" si="2">SUM(F44:M44)</f>
        <v>14375</v>
      </c>
      <c r="O44" s="63">
        <v>3208.6951612903226</v>
      </c>
      <c r="P44" s="78">
        <f t="shared" ref="P44:P107" si="3">N44-O44</f>
        <v>11166.304838709677</v>
      </c>
    </row>
    <row r="45" spans="1:21" s="8" customFormat="1" ht="30" customHeight="1" x14ac:dyDescent="0.2">
      <c r="A45" s="110">
        <v>34</v>
      </c>
      <c r="B45" s="84" t="s">
        <v>8</v>
      </c>
      <c r="C45" s="66" t="s">
        <v>84</v>
      </c>
      <c r="D45" s="67" t="s">
        <v>136</v>
      </c>
      <c r="E45" s="68">
        <v>8000</v>
      </c>
      <c r="F45" s="64">
        <v>8000.0000000000009</v>
      </c>
      <c r="G45" s="68">
        <v>0</v>
      </c>
      <c r="H45" s="64">
        <v>0</v>
      </c>
      <c r="I45" s="64">
        <v>0</v>
      </c>
      <c r="J45" s="64">
        <v>0</v>
      </c>
      <c r="K45" s="64">
        <v>0</v>
      </c>
      <c r="L45" s="68">
        <v>2000.0000000000002</v>
      </c>
      <c r="M45" s="69">
        <v>250.00000000000003</v>
      </c>
      <c r="N45" s="65">
        <f t="shared" si="2"/>
        <v>10250.000000000002</v>
      </c>
      <c r="O45" s="63">
        <v>2102.6806451612906</v>
      </c>
      <c r="P45" s="78">
        <f t="shared" si="3"/>
        <v>8147.3193548387117</v>
      </c>
    </row>
    <row r="46" spans="1:21" s="8" customFormat="1" ht="30" customHeight="1" x14ac:dyDescent="0.2">
      <c r="A46" s="110">
        <v>35</v>
      </c>
      <c r="B46" s="84" t="s">
        <v>8</v>
      </c>
      <c r="C46" s="66" t="s">
        <v>85</v>
      </c>
      <c r="D46" s="67" t="s">
        <v>137</v>
      </c>
      <c r="E46" s="68">
        <v>8000</v>
      </c>
      <c r="F46" s="64">
        <v>8000.0000000000009</v>
      </c>
      <c r="G46" s="68">
        <v>0</v>
      </c>
      <c r="H46" s="64">
        <v>0</v>
      </c>
      <c r="I46" s="64">
        <v>0</v>
      </c>
      <c r="J46" s="64">
        <v>0</v>
      </c>
      <c r="K46" s="64">
        <v>0</v>
      </c>
      <c r="L46" s="68">
        <v>2000.0000000000002</v>
      </c>
      <c r="M46" s="69">
        <v>250.00000000000003</v>
      </c>
      <c r="N46" s="65">
        <f t="shared" si="2"/>
        <v>10250.000000000002</v>
      </c>
      <c r="O46" s="63">
        <v>2022.5806451612905</v>
      </c>
      <c r="P46" s="78">
        <f t="shared" si="3"/>
        <v>8227.419354838712</v>
      </c>
    </row>
    <row r="47" spans="1:21" s="8" customFormat="1" ht="30" customHeight="1" x14ac:dyDescent="0.2">
      <c r="A47" s="110">
        <v>36</v>
      </c>
      <c r="B47" s="84" t="s">
        <v>8</v>
      </c>
      <c r="C47" s="66" t="s">
        <v>86</v>
      </c>
      <c r="D47" s="67" t="s">
        <v>138</v>
      </c>
      <c r="E47" s="68">
        <v>15000</v>
      </c>
      <c r="F47" s="64">
        <v>15000</v>
      </c>
      <c r="G47" s="68">
        <v>375</v>
      </c>
      <c r="H47" s="64">
        <v>0</v>
      </c>
      <c r="I47" s="64">
        <v>0</v>
      </c>
      <c r="J47" s="64">
        <v>0</v>
      </c>
      <c r="K47" s="64">
        <v>0</v>
      </c>
      <c r="L47" s="68">
        <v>3750</v>
      </c>
      <c r="M47" s="69">
        <v>250.00000000000003</v>
      </c>
      <c r="N47" s="65">
        <f t="shared" si="2"/>
        <v>19375</v>
      </c>
      <c r="O47" s="63">
        <v>4772.2254838709678</v>
      </c>
      <c r="P47" s="78">
        <f t="shared" si="3"/>
        <v>14602.774516129033</v>
      </c>
    </row>
    <row r="48" spans="1:21" s="8" customFormat="1" ht="30" customHeight="1" x14ac:dyDescent="0.2">
      <c r="A48" s="110">
        <v>37</v>
      </c>
      <c r="B48" s="84" t="s">
        <v>8</v>
      </c>
      <c r="C48" s="66" t="s">
        <v>88</v>
      </c>
      <c r="D48" s="67" t="s">
        <v>139</v>
      </c>
      <c r="E48" s="68">
        <v>11000</v>
      </c>
      <c r="F48" s="64">
        <v>11000</v>
      </c>
      <c r="G48" s="68">
        <v>375</v>
      </c>
      <c r="H48" s="64">
        <v>0</v>
      </c>
      <c r="I48" s="64">
        <v>0</v>
      </c>
      <c r="J48" s="64">
        <v>0</v>
      </c>
      <c r="K48" s="64">
        <v>0</v>
      </c>
      <c r="L48" s="68">
        <v>2750</v>
      </c>
      <c r="M48" s="69">
        <v>250.00000000000003</v>
      </c>
      <c r="N48" s="65">
        <f t="shared" si="2"/>
        <v>14375</v>
      </c>
      <c r="O48" s="63">
        <v>3208.6951612903226</v>
      </c>
      <c r="P48" s="78">
        <f t="shared" si="3"/>
        <v>11166.304838709677</v>
      </c>
    </row>
    <row r="49" spans="1:16" s="8" customFormat="1" ht="30" customHeight="1" x14ac:dyDescent="0.2">
      <c r="A49" s="110">
        <v>38</v>
      </c>
      <c r="B49" s="84" t="s">
        <v>8</v>
      </c>
      <c r="C49" s="66" t="s">
        <v>89</v>
      </c>
      <c r="D49" s="67" t="s">
        <v>124</v>
      </c>
      <c r="E49" s="68">
        <v>11000</v>
      </c>
      <c r="F49" s="64">
        <v>11000</v>
      </c>
      <c r="G49" s="68">
        <v>375</v>
      </c>
      <c r="H49" s="64">
        <v>0</v>
      </c>
      <c r="I49" s="64">
        <v>0</v>
      </c>
      <c r="J49" s="64">
        <v>0</v>
      </c>
      <c r="K49" s="64">
        <v>0</v>
      </c>
      <c r="L49" s="68">
        <v>2750</v>
      </c>
      <c r="M49" s="69">
        <v>250.00000000000003</v>
      </c>
      <c r="N49" s="65">
        <f t="shared" si="2"/>
        <v>14375</v>
      </c>
      <c r="O49" s="63">
        <v>3208.6951612903226</v>
      </c>
      <c r="P49" s="78">
        <f t="shared" si="3"/>
        <v>11166.304838709677</v>
      </c>
    </row>
    <row r="50" spans="1:16" s="8" customFormat="1" ht="30" customHeight="1" x14ac:dyDescent="0.2">
      <c r="A50" s="110">
        <v>39</v>
      </c>
      <c r="B50" s="84" t="s">
        <v>8</v>
      </c>
      <c r="C50" s="66" t="s">
        <v>90</v>
      </c>
      <c r="D50" s="67" t="s">
        <v>141</v>
      </c>
      <c r="E50" s="68">
        <v>8000</v>
      </c>
      <c r="F50" s="64">
        <v>8000.0000000000009</v>
      </c>
      <c r="G50" s="68">
        <v>0</v>
      </c>
      <c r="H50" s="64">
        <v>0</v>
      </c>
      <c r="I50" s="64">
        <v>0</v>
      </c>
      <c r="J50" s="64">
        <v>0</v>
      </c>
      <c r="K50" s="64">
        <v>0</v>
      </c>
      <c r="L50" s="68">
        <v>2000.0000000000002</v>
      </c>
      <c r="M50" s="69">
        <v>250.00000000000003</v>
      </c>
      <c r="N50" s="65">
        <f t="shared" si="2"/>
        <v>10250.000000000002</v>
      </c>
      <c r="O50" s="63">
        <v>8468.8906451612911</v>
      </c>
      <c r="P50" s="78">
        <f t="shared" si="3"/>
        <v>1781.1093548387107</v>
      </c>
    </row>
    <row r="51" spans="1:16" s="8" customFormat="1" ht="30" customHeight="1" x14ac:dyDescent="0.2">
      <c r="A51" s="110">
        <v>40</v>
      </c>
      <c r="B51" s="84" t="s">
        <v>8</v>
      </c>
      <c r="C51" s="66" t="s">
        <v>92</v>
      </c>
      <c r="D51" s="67" t="s">
        <v>135</v>
      </c>
      <c r="E51" s="68">
        <v>11000</v>
      </c>
      <c r="F51" s="64">
        <v>11000</v>
      </c>
      <c r="G51" s="68">
        <v>375</v>
      </c>
      <c r="H51" s="64">
        <v>0</v>
      </c>
      <c r="I51" s="64">
        <v>0</v>
      </c>
      <c r="J51" s="64">
        <v>0</v>
      </c>
      <c r="K51" s="64">
        <v>0</v>
      </c>
      <c r="L51" s="68">
        <v>2750</v>
      </c>
      <c r="M51" s="69">
        <v>250.00000000000003</v>
      </c>
      <c r="N51" s="65">
        <f t="shared" si="2"/>
        <v>14375</v>
      </c>
      <c r="O51" s="63">
        <v>3208.6951612903226</v>
      </c>
      <c r="P51" s="78">
        <f t="shared" si="3"/>
        <v>11166.304838709677</v>
      </c>
    </row>
    <row r="52" spans="1:16" s="8" customFormat="1" ht="30" customHeight="1" x14ac:dyDescent="0.2">
      <c r="A52" s="110">
        <v>41</v>
      </c>
      <c r="B52" s="84" t="s">
        <v>8</v>
      </c>
      <c r="C52" s="66" t="s">
        <v>93</v>
      </c>
      <c r="D52" s="67" t="s">
        <v>142</v>
      </c>
      <c r="E52" s="68">
        <v>15000</v>
      </c>
      <c r="F52" s="64">
        <v>15000</v>
      </c>
      <c r="G52" s="68">
        <v>375</v>
      </c>
      <c r="H52" s="64">
        <v>0</v>
      </c>
      <c r="I52" s="64">
        <v>0</v>
      </c>
      <c r="J52" s="64">
        <v>0</v>
      </c>
      <c r="K52" s="64">
        <v>0</v>
      </c>
      <c r="L52" s="68">
        <v>3750</v>
      </c>
      <c r="M52" s="69">
        <v>250.00000000000003</v>
      </c>
      <c r="N52" s="65">
        <f t="shared" si="2"/>
        <v>19375</v>
      </c>
      <c r="O52" s="63">
        <v>4772.2254838709678</v>
      </c>
      <c r="P52" s="78">
        <f t="shared" si="3"/>
        <v>14602.774516129033</v>
      </c>
    </row>
    <row r="53" spans="1:16" s="8" customFormat="1" ht="30" customHeight="1" x14ac:dyDescent="0.2">
      <c r="A53" s="110">
        <v>42</v>
      </c>
      <c r="B53" s="84" t="s">
        <v>8</v>
      </c>
      <c r="C53" s="66" t="s">
        <v>94</v>
      </c>
      <c r="D53" s="67" t="s">
        <v>144</v>
      </c>
      <c r="E53" s="68">
        <v>8000</v>
      </c>
      <c r="F53" s="64">
        <v>8000.0000000000009</v>
      </c>
      <c r="G53" s="68">
        <v>0</v>
      </c>
      <c r="H53" s="64">
        <v>0</v>
      </c>
      <c r="I53" s="64">
        <v>0</v>
      </c>
      <c r="J53" s="64">
        <v>0</v>
      </c>
      <c r="K53" s="64">
        <v>0</v>
      </c>
      <c r="L53" s="68">
        <v>2000.0000000000002</v>
      </c>
      <c r="M53" s="69">
        <v>250.00000000000003</v>
      </c>
      <c r="N53" s="65">
        <f t="shared" si="2"/>
        <v>10250.000000000002</v>
      </c>
      <c r="O53" s="63">
        <v>2102.6806451612906</v>
      </c>
      <c r="P53" s="78">
        <f t="shared" si="3"/>
        <v>8147.3193548387117</v>
      </c>
    </row>
    <row r="54" spans="1:16" s="8" customFormat="1" ht="30" customHeight="1" x14ac:dyDescent="0.2">
      <c r="A54" s="110">
        <v>43</v>
      </c>
      <c r="B54" s="84" t="s">
        <v>8</v>
      </c>
      <c r="C54" s="66" t="s">
        <v>95</v>
      </c>
      <c r="D54" s="67" t="s">
        <v>140</v>
      </c>
      <c r="E54" s="68">
        <v>5000</v>
      </c>
      <c r="F54" s="64">
        <v>5000</v>
      </c>
      <c r="G54" s="68">
        <v>0</v>
      </c>
      <c r="H54" s="64">
        <v>0</v>
      </c>
      <c r="I54" s="64">
        <v>0</v>
      </c>
      <c r="J54" s="64">
        <v>0</v>
      </c>
      <c r="K54" s="64">
        <v>0</v>
      </c>
      <c r="L54" s="68">
        <v>1250</v>
      </c>
      <c r="M54" s="69">
        <v>250.00000000000003</v>
      </c>
      <c r="N54" s="65">
        <f t="shared" si="2"/>
        <v>6500</v>
      </c>
      <c r="O54" s="63">
        <v>1201.6129032258063</v>
      </c>
      <c r="P54" s="78">
        <f t="shared" si="3"/>
        <v>5298.3870967741932</v>
      </c>
    </row>
    <row r="55" spans="1:16" s="8" customFormat="1" ht="30" customHeight="1" x14ac:dyDescent="0.2">
      <c r="A55" s="110">
        <v>44</v>
      </c>
      <c r="B55" s="84" t="s">
        <v>8</v>
      </c>
      <c r="C55" s="66" t="s">
        <v>96</v>
      </c>
      <c r="D55" s="67" t="s">
        <v>123</v>
      </c>
      <c r="E55" s="68">
        <v>6000</v>
      </c>
      <c r="F55" s="64">
        <v>6000</v>
      </c>
      <c r="G55" s="68">
        <v>0</v>
      </c>
      <c r="H55" s="64">
        <v>0</v>
      </c>
      <c r="I55" s="64">
        <v>0</v>
      </c>
      <c r="J55" s="64">
        <v>0</v>
      </c>
      <c r="K55" s="64">
        <v>0</v>
      </c>
      <c r="L55" s="68">
        <v>1500</v>
      </c>
      <c r="M55" s="69">
        <v>250.00000000000003</v>
      </c>
      <c r="N55" s="65">
        <f t="shared" si="2"/>
        <v>7750</v>
      </c>
      <c r="O55" s="63">
        <v>1441.9354838709678</v>
      </c>
      <c r="P55" s="78">
        <f t="shared" si="3"/>
        <v>6308.0645161290322</v>
      </c>
    </row>
    <row r="56" spans="1:16" s="8" customFormat="1" ht="30" customHeight="1" x14ac:dyDescent="0.2">
      <c r="A56" s="110">
        <v>45</v>
      </c>
      <c r="B56" s="84" t="s">
        <v>8</v>
      </c>
      <c r="C56" s="66" t="s">
        <v>97</v>
      </c>
      <c r="D56" s="67" t="s">
        <v>126</v>
      </c>
      <c r="E56" s="68">
        <v>11000</v>
      </c>
      <c r="F56" s="64">
        <v>11000</v>
      </c>
      <c r="G56" s="68">
        <v>375</v>
      </c>
      <c r="H56" s="64">
        <v>0</v>
      </c>
      <c r="I56" s="64">
        <v>0</v>
      </c>
      <c r="J56" s="64">
        <v>0</v>
      </c>
      <c r="K56" s="64">
        <v>0</v>
      </c>
      <c r="L56" s="68">
        <v>2750</v>
      </c>
      <c r="M56" s="69">
        <v>250.00000000000003</v>
      </c>
      <c r="N56" s="65">
        <f t="shared" si="2"/>
        <v>14375</v>
      </c>
      <c r="O56" s="63">
        <v>3132.1951612903226</v>
      </c>
      <c r="P56" s="78">
        <f t="shared" si="3"/>
        <v>11242.804838709677</v>
      </c>
    </row>
    <row r="57" spans="1:16" s="8" customFormat="1" ht="30" customHeight="1" x14ac:dyDescent="0.2">
      <c r="A57" s="110">
        <v>46</v>
      </c>
      <c r="B57" s="84" t="s">
        <v>8</v>
      </c>
      <c r="C57" s="66" t="s">
        <v>98</v>
      </c>
      <c r="D57" s="67" t="s">
        <v>124</v>
      </c>
      <c r="E57" s="68">
        <v>11000</v>
      </c>
      <c r="F57" s="64">
        <v>11000</v>
      </c>
      <c r="G57" s="68">
        <v>375</v>
      </c>
      <c r="H57" s="64">
        <v>0</v>
      </c>
      <c r="I57" s="64">
        <v>0</v>
      </c>
      <c r="J57" s="64">
        <v>0</v>
      </c>
      <c r="K57" s="64">
        <v>0</v>
      </c>
      <c r="L57" s="68">
        <v>2750</v>
      </c>
      <c r="M57" s="69">
        <v>250.00000000000003</v>
      </c>
      <c r="N57" s="65">
        <f t="shared" si="2"/>
        <v>14375</v>
      </c>
      <c r="O57" s="63">
        <v>3113.0951612903223</v>
      </c>
      <c r="P57" s="78">
        <f t="shared" si="3"/>
        <v>11261.904838709677</v>
      </c>
    </row>
    <row r="58" spans="1:16" s="8" customFormat="1" ht="30" customHeight="1" x14ac:dyDescent="0.2">
      <c r="A58" s="110">
        <v>47</v>
      </c>
      <c r="B58" s="84" t="s">
        <v>8</v>
      </c>
      <c r="C58" s="66" t="s">
        <v>99</v>
      </c>
      <c r="D58" s="67" t="s">
        <v>123</v>
      </c>
      <c r="E58" s="68">
        <v>6000</v>
      </c>
      <c r="F58" s="64">
        <v>6000</v>
      </c>
      <c r="G58" s="68">
        <v>0</v>
      </c>
      <c r="H58" s="64">
        <v>0</v>
      </c>
      <c r="I58" s="64">
        <v>0</v>
      </c>
      <c r="J58" s="64">
        <v>0</v>
      </c>
      <c r="K58" s="64">
        <v>0</v>
      </c>
      <c r="L58" s="68">
        <v>1500</v>
      </c>
      <c r="M58" s="69">
        <v>250.00000000000003</v>
      </c>
      <c r="N58" s="65">
        <f t="shared" si="2"/>
        <v>7750</v>
      </c>
      <c r="O58" s="63">
        <v>1441.9354838709678</v>
      </c>
      <c r="P58" s="78">
        <f t="shared" si="3"/>
        <v>6308.0645161290322</v>
      </c>
    </row>
    <row r="59" spans="1:16" s="8" customFormat="1" ht="30" customHeight="1" x14ac:dyDescent="0.2">
      <c r="A59" s="110">
        <v>48</v>
      </c>
      <c r="B59" s="84" t="s">
        <v>8</v>
      </c>
      <c r="C59" s="66" t="s">
        <v>100</v>
      </c>
      <c r="D59" s="67" t="s">
        <v>146</v>
      </c>
      <c r="E59" s="68">
        <v>11000</v>
      </c>
      <c r="F59" s="64">
        <v>11000</v>
      </c>
      <c r="G59" s="68">
        <v>375</v>
      </c>
      <c r="H59" s="64">
        <v>0</v>
      </c>
      <c r="I59" s="64">
        <v>0</v>
      </c>
      <c r="J59" s="64">
        <v>0</v>
      </c>
      <c r="K59" s="64">
        <v>0</v>
      </c>
      <c r="L59" s="68">
        <v>2750</v>
      </c>
      <c r="M59" s="69">
        <v>250.00000000000003</v>
      </c>
      <c r="N59" s="65">
        <f t="shared" si="2"/>
        <v>14375</v>
      </c>
      <c r="O59" s="63">
        <v>3302.9351612903224</v>
      </c>
      <c r="P59" s="78">
        <f t="shared" si="3"/>
        <v>11072.064838709677</v>
      </c>
    </row>
    <row r="60" spans="1:16" s="8" customFormat="1" ht="30" customHeight="1" x14ac:dyDescent="0.2">
      <c r="A60" s="110">
        <v>49</v>
      </c>
      <c r="B60" s="84" t="s">
        <v>8</v>
      </c>
      <c r="C60" s="66" t="s">
        <v>101</v>
      </c>
      <c r="D60" s="67" t="s">
        <v>21</v>
      </c>
      <c r="E60" s="68">
        <v>3000</v>
      </c>
      <c r="F60" s="64">
        <v>3000</v>
      </c>
      <c r="G60" s="68">
        <v>0</v>
      </c>
      <c r="H60" s="64">
        <v>0</v>
      </c>
      <c r="I60" s="64">
        <v>0</v>
      </c>
      <c r="J60" s="64">
        <v>0</v>
      </c>
      <c r="K60" s="64">
        <v>0</v>
      </c>
      <c r="L60" s="68">
        <v>750</v>
      </c>
      <c r="M60" s="69">
        <v>250.00000000000003</v>
      </c>
      <c r="N60" s="65">
        <f t="shared" si="2"/>
        <v>4000</v>
      </c>
      <c r="O60" s="63">
        <v>645.9677419354839</v>
      </c>
      <c r="P60" s="78">
        <f t="shared" si="3"/>
        <v>3354.0322580645161</v>
      </c>
    </row>
    <row r="61" spans="1:16" s="8" customFormat="1" ht="30" customHeight="1" x14ac:dyDescent="0.2">
      <c r="A61" s="110">
        <v>50</v>
      </c>
      <c r="B61" s="84" t="s">
        <v>8</v>
      </c>
      <c r="C61" s="66" t="s">
        <v>102</v>
      </c>
      <c r="D61" s="67" t="s">
        <v>147</v>
      </c>
      <c r="E61" s="68">
        <v>5000</v>
      </c>
      <c r="F61" s="64">
        <v>5000</v>
      </c>
      <c r="G61" s="68">
        <v>0</v>
      </c>
      <c r="H61" s="64">
        <v>0</v>
      </c>
      <c r="I61" s="64">
        <v>0</v>
      </c>
      <c r="J61" s="64">
        <v>0</v>
      </c>
      <c r="K61" s="64">
        <v>0</v>
      </c>
      <c r="L61" s="68">
        <v>1250</v>
      </c>
      <c r="M61" s="69">
        <v>250.00000000000003</v>
      </c>
      <c r="N61" s="65">
        <f t="shared" si="2"/>
        <v>6500</v>
      </c>
      <c r="O61" s="63">
        <v>1201.6129032258063</v>
      </c>
      <c r="P61" s="78">
        <f t="shared" si="3"/>
        <v>5298.3870967741932</v>
      </c>
    </row>
    <row r="62" spans="1:16" s="8" customFormat="1" ht="30" customHeight="1" x14ac:dyDescent="0.2">
      <c r="A62" s="110">
        <v>51</v>
      </c>
      <c r="B62" s="84" t="s">
        <v>8</v>
      </c>
      <c r="C62" s="66" t="s">
        <v>103</v>
      </c>
      <c r="D62" s="67" t="s">
        <v>136</v>
      </c>
      <c r="E62" s="68">
        <v>8000</v>
      </c>
      <c r="F62" s="64">
        <v>8000.0000000000009</v>
      </c>
      <c r="G62" s="68">
        <v>0</v>
      </c>
      <c r="H62" s="64">
        <v>0</v>
      </c>
      <c r="I62" s="64">
        <v>0</v>
      </c>
      <c r="J62" s="64">
        <v>0</v>
      </c>
      <c r="K62" s="64">
        <v>0</v>
      </c>
      <c r="L62" s="68">
        <v>2000.0000000000002</v>
      </c>
      <c r="M62" s="69">
        <v>250.00000000000003</v>
      </c>
      <c r="N62" s="65">
        <f t="shared" si="2"/>
        <v>10250.000000000002</v>
      </c>
      <c r="O62" s="63">
        <v>2182.5306451612905</v>
      </c>
      <c r="P62" s="78">
        <f t="shared" si="3"/>
        <v>8067.4693548387113</v>
      </c>
    </row>
    <row r="63" spans="1:16" s="8" customFormat="1" ht="30" customHeight="1" x14ac:dyDescent="0.2">
      <c r="A63" s="110">
        <v>52</v>
      </c>
      <c r="B63" s="84" t="s">
        <v>8</v>
      </c>
      <c r="C63" s="66" t="s">
        <v>104</v>
      </c>
      <c r="D63" s="67" t="s">
        <v>123</v>
      </c>
      <c r="E63" s="68">
        <v>6000</v>
      </c>
      <c r="F63" s="64">
        <v>6000</v>
      </c>
      <c r="G63" s="68">
        <v>0</v>
      </c>
      <c r="H63" s="64">
        <v>0</v>
      </c>
      <c r="I63" s="64">
        <v>0</v>
      </c>
      <c r="J63" s="64">
        <v>0</v>
      </c>
      <c r="K63" s="64">
        <v>0</v>
      </c>
      <c r="L63" s="68">
        <v>1500</v>
      </c>
      <c r="M63" s="69">
        <v>250.00000000000003</v>
      </c>
      <c r="N63" s="65">
        <f t="shared" si="2"/>
        <v>7750</v>
      </c>
      <c r="O63" s="63">
        <v>1441.9354838709678</v>
      </c>
      <c r="P63" s="78">
        <f t="shared" si="3"/>
        <v>6308.0645161290322</v>
      </c>
    </row>
    <row r="64" spans="1:16" s="8" customFormat="1" ht="30" customHeight="1" x14ac:dyDescent="0.2">
      <c r="A64" s="110">
        <v>53</v>
      </c>
      <c r="B64" s="84" t="s">
        <v>8</v>
      </c>
      <c r="C64" s="66" t="s">
        <v>105</v>
      </c>
      <c r="D64" s="67" t="s">
        <v>124</v>
      </c>
      <c r="E64" s="68">
        <v>11000</v>
      </c>
      <c r="F64" s="64">
        <v>11000</v>
      </c>
      <c r="G64" s="68">
        <v>375</v>
      </c>
      <c r="H64" s="64">
        <v>0</v>
      </c>
      <c r="I64" s="64">
        <v>0</v>
      </c>
      <c r="J64" s="64">
        <v>0</v>
      </c>
      <c r="K64" s="64">
        <v>0</v>
      </c>
      <c r="L64" s="68">
        <v>2750</v>
      </c>
      <c r="M64" s="69">
        <v>250.00000000000003</v>
      </c>
      <c r="N64" s="65">
        <f t="shared" si="2"/>
        <v>14375</v>
      </c>
      <c r="O64" s="63">
        <v>3189.4951612903224</v>
      </c>
      <c r="P64" s="78">
        <f t="shared" si="3"/>
        <v>11185.504838709678</v>
      </c>
    </row>
    <row r="65" spans="1:16" s="8" customFormat="1" ht="30" customHeight="1" x14ac:dyDescent="0.2">
      <c r="A65" s="110">
        <v>54</v>
      </c>
      <c r="B65" s="84" t="s">
        <v>8</v>
      </c>
      <c r="C65" s="66" t="s">
        <v>106</v>
      </c>
      <c r="D65" s="67" t="s">
        <v>125</v>
      </c>
      <c r="E65" s="68">
        <v>8000</v>
      </c>
      <c r="F65" s="64">
        <v>8000.0000000000009</v>
      </c>
      <c r="G65" s="68">
        <v>0</v>
      </c>
      <c r="H65" s="64">
        <v>0</v>
      </c>
      <c r="I65" s="64">
        <v>0</v>
      </c>
      <c r="J65" s="64">
        <v>0</v>
      </c>
      <c r="K65" s="64">
        <v>0</v>
      </c>
      <c r="L65" s="68">
        <v>2000.0000000000002</v>
      </c>
      <c r="M65" s="69">
        <v>250.00000000000003</v>
      </c>
      <c r="N65" s="65">
        <f t="shared" si="2"/>
        <v>10250.000000000002</v>
      </c>
      <c r="O65" s="63">
        <v>2092.9306451612906</v>
      </c>
      <c r="P65" s="78">
        <f t="shared" si="3"/>
        <v>8157.0693548387117</v>
      </c>
    </row>
    <row r="66" spans="1:16" s="8" customFormat="1" ht="30" customHeight="1" x14ac:dyDescent="0.2">
      <c r="A66" s="110">
        <v>55</v>
      </c>
      <c r="B66" s="84" t="s">
        <v>8</v>
      </c>
      <c r="C66" s="66" t="s">
        <v>107</v>
      </c>
      <c r="D66" s="67" t="s">
        <v>126</v>
      </c>
      <c r="E66" s="68">
        <v>11000</v>
      </c>
      <c r="F66" s="64">
        <v>11000</v>
      </c>
      <c r="G66" s="68">
        <v>375</v>
      </c>
      <c r="H66" s="64">
        <v>0</v>
      </c>
      <c r="I66" s="64">
        <v>0</v>
      </c>
      <c r="J66" s="64">
        <v>0</v>
      </c>
      <c r="K66" s="64">
        <v>0</v>
      </c>
      <c r="L66" s="68">
        <v>2750</v>
      </c>
      <c r="M66" s="69">
        <v>250.00000000000003</v>
      </c>
      <c r="N66" s="65">
        <f t="shared" si="2"/>
        <v>14375</v>
      </c>
      <c r="O66" s="63">
        <v>3189.4951612903224</v>
      </c>
      <c r="P66" s="78">
        <f t="shared" si="3"/>
        <v>11185.504838709678</v>
      </c>
    </row>
    <row r="67" spans="1:16" s="8" customFormat="1" ht="30" customHeight="1" x14ac:dyDescent="0.2">
      <c r="A67" s="110">
        <v>56</v>
      </c>
      <c r="B67" s="84" t="s">
        <v>8</v>
      </c>
      <c r="C67" s="66" t="s">
        <v>261</v>
      </c>
      <c r="D67" s="67" t="s">
        <v>287</v>
      </c>
      <c r="E67" s="68">
        <v>15000</v>
      </c>
      <c r="F67" s="64">
        <v>15000</v>
      </c>
      <c r="G67" s="68">
        <v>375</v>
      </c>
      <c r="H67" s="64">
        <v>0</v>
      </c>
      <c r="I67" s="64">
        <v>0</v>
      </c>
      <c r="J67" s="64">
        <v>0</v>
      </c>
      <c r="K67" s="64">
        <v>0</v>
      </c>
      <c r="L67" s="68">
        <v>3750</v>
      </c>
      <c r="M67" s="69">
        <v>250.00000000000003</v>
      </c>
      <c r="N67" s="65">
        <f t="shared" si="2"/>
        <v>19375</v>
      </c>
      <c r="O67" s="63">
        <v>5189.1254838709683</v>
      </c>
      <c r="P67" s="78">
        <f t="shared" si="3"/>
        <v>14185.874516129032</v>
      </c>
    </row>
    <row r="68" spans="1:16" s="8" customFormat="1" ht="30" customHeight="1" x14ac:dyDescent="0.2">
      <c r="A68" s="110">
        <v>57</v>
      </c>
      <c r="B68" s="84" t="s">
        <v>8</v>
      </c>
      <c r="C68" s="66" t="s">
        <v>262</v>
      </c>
      <c r="D68" s="67" t="s">
        <v>17</v>
      </c>
      <c r="E68" s="68">
        <v>4500</v>
      </c>
      <c r="F68" s="64">
        <v>4500</v>
      </c>
      <c r="G68" s="68">
        <v>0</v>
      </c>
      <c r="H68" s="64">
        <v>0</v>
      </c>
      <c r="I68" s="64">
        <v>0</v>
      </c>
      <c r="J68" s="64">
        <v>0</v>
      </c>
      <c r="K68" s="64">
        <v>0</v>
      </c>
      <c r="L68" s="68">
        <v>1125</v>
      </c>
      <c r="M68" s="69">
        <v>250.00000000000003</v>
      </c>
      <c r="N68" s="65">
        <f t="shared" si="2"/>
        <v>5875</v>
      </c>
      <c r="O68" s="63">
        <v>1025.2016129032259</v>
      </c>
      <c r="P68" s="78">
        <f t="shared" si="3"/>
        <v>4849.7983870967746</v>
      </c>
    </row>
    <row r="69" spans="1:16" s="8" customFormat="1" ht="30" customHeight="1" x14ac:dyDescent="0.2">
      <c r="A69" s="110">
        <v>58</v>
      </c>
      <c r="B69" s="84" t="s">
        <v>8</v>
      </c>
      <c r="C69" s="66" t="s">
        <v>263</v>
      </c>
      <c r="D69" s="67" t="s">
        <v>127</v>
      </c>
      <c r="E69" s="68">
        <v>6000</v>
      </c>
      <c r="F69" s="64">
        <v>6000</v>
      </c>
      <c r="G69" s="68">
        <v>0</v>
      </c>
      <c r="H69" s="64">
        <v>0</v>
      </c>
      <c r="I69" s="64">
        <v>0</v>
      </c>
      <c r="J69" s="64">
        <v>0</v>
      </c>
      <c r="K69" s="64">
        <v>0</v>
      </c>
      <c r="L69" s="68">
        <v>1500</v>
      </c>
      <c r="M69" s="69">
        <v>250.00000000000003</v>
      </c>
      <c r="N69" s="65">
        <f t="shared" si="2"/>
        <v>7750</v>
      </c>
      <c r="O69" s="63">
        <v>1542.7354838709678</v>
      </c>
      <c r="P69" s="78">
        <f t="shared" si="3"/>
        <v>6207.264516129032</v>
      </c>
    </row>
    <row r="70" spans="1:16" s="8" customFormat="1" ht="30" customHeight="1" x14ac:dyDescent="0.2">
      <c r="A70" s="110">
        <v>59</v>
      </c>
      <c r="B70" s="84" t="s">
        <v>8</v>
      </c>
      <c r="C70" s="66" t="s">
        <v>148</v>
      </c>
      <c r="D70" s="67" t="s">
        <v>149</v>
      </c>
      <c r="E70" s="68">
        <v>5500</v>
      </c>
      <c r="F70" s="64">
        <v>5500</v>
      </c>
      <c r="G70" s="68">
        <v>0</v>
      </c>
      <c r="H70" s="64">
        <v>0</v>
      </c>
      <c r="I70" s="64">
        <v>0</v>
      </c>
      <c r="J70" s="64">
        <v>0</v>
      </c>
      <c r="K70" s="64">
        <v>0</v>
      </c>
      <c r="L70" s="68">
        <v>1375</v>
      </c>
      <c r="M70" s="69">
        <v>250.00000000000003</v>
      </c>
      <c r="N70" s="65">
        <f t="shared" si="2"/>
        <v>7125</v>
      </c>
      <c r="O70" s="63">
        <v>1434.9241935483872</v>
      </c>
      <c r="P70" s="78">
        <f t="shared" si="3"/>
        <v>5690.0758064516131</v>
      </c>
    </row>
    <row r="71" spans="1:16" s="8" customFormat="1" ht="30" customHeight="1" x14ac:dyDescent="0.2">
      <c r="A71" s="110">
        <v>60</v>
      </c>
      <c r="B71" s="84" t="s">
        <v>8</v>
      </c>
      <c r="C71" s="66" t="s">
        <v>229</v>
      </c>
      <c r="D71" s="67" t="s">
        <v>128</v>
      </c>
      <c r="E71" s="68">
        <v>8000</v>
      </c>
      <c r="F71" s="64">
        <v>8000.0000000000009</v>
      </c>
      <c r="G71" s="68">
        <v>0</v>
      </c>
      <c r="H71" s="64">
        <v>0</v>
      </c>
      <c r="I71" s="64">
        <v>0</v>
      </c>
      <c r="J71" s="64">
        <v>0</v>
      </c>
      <c r="K71" s="64">
        <v>0</v>
      </c>
      <c r="L71" s="68">
        <v>2000.0000000000002</v>
      </c>
      <c r="M71" s="69">
        <v>250.00000000000003</v>
      </c>
      <c r="N71" s="65">
        <f t="shared" si="2"/>
        <v>10250.000000000002</v>
      </c>
      <c r="O71" s="63">
        <v>2312.1306451612904</v>
      </c>
      <c r="P71" s="78">
        <f t="shared" si="3"/>
        <v>7937.8693548387109</v>
      </c>
    </row>
    <row r="72" spans="1:16" s="8" customFormat="1" ht="30" customHeight="1" x14ac:dyDescent="0.2">
      <c r="A72" s="110">
        <v>61</v>
      </c>
      <c r="B72" s="84" t="s">
        <v>8</v>
      </c>
      <c r="C72" s="66" t="s">
        <v>108</v>
      </c>
      <c r="D72" s="67" t="s">
        <v>124</v>
      </c>
      <c r="E72" s="68">
        <v>11000</v>
      </c>
      <c r="F72" s="64">
        <v>11000</v>
      </c>
      <c r="G72" s="68">
        <v>375</v>
      </c>
      <c r="H72" s="64">
        <v>0</v>
      </c>
      <c r="I72" s="64">
        <v>0</v>
      </c>
      <c r="J72" s="64">
        <v>0</v>
      </c>
      <c r="K72" s="64">
        <v>0</v>
      </c>
      <c r="L72" s="68">
        <v>2750</v>
      </c>
      <c r="M72" s="69">
        <v>250.00000000000003</v>
      </c>
      <c r="N72" s="65">
        <f t="shared" si="2"/>
        <v>14375</v>
      </c>
      <c r="O72" s="63">
        <v>3327.5951612903223</v>
      </c>
      <c r="P72" s="78">
        <f t="shared" si="3"/>
        <v>11047.404838709677</v>
      </c>
    </row>
    <row r="73" spans="1:16" s="8" customFormat="1" ht="30" customHeight="1" x14ac:dyDescent="0.2">
      <c r="A73" s="110">
        <v>62</v>
      </c>
      <c r="B73" s="84" t="s">
        <v>8</v>
      </c>
      <c r="C73" s="66" t="s">
        <v>109</v>
      </c>
      <c r="D73" s="67" t="s">
        <v>124</v>
      </c>
      <c r="E73" s="68">
        <v>11000</v>
      </c>
      <c r="F73" s="64">
        <v>11000</v>
      </c>
      <c r="G73" s="68">
        <v>375</v>
      </c>
      <c r="H73" s="64">
        <v>0</v>
      </c>
      <c r="I73" s="64">
        <v>0</v>
      </c>
      <c r="J73" s="64">
        <v>0</v>
      </c>
      <c r="K73" s="64">
        <v>0</v>
      </c>
      <c r="L73" s="68">
        <v>2750</v>
      </c>
      <c r="M73" s="69">
        <v>250.00000000000003</v>
      </c>
      <c r="N73" s="65">
        <f t="shared" si="2"/>
        <v>14375</v>
      </c>
      <c r="O73" s="63">
        <v>3327.5951612903223</v>
      </c>
      <c r="P73" s="78">
        <f t="shared" si="3"/>
        <v>11047.404838709677</v>
      </c>
    </row>
    <row r="74" spans="1:16" s="8" customFormat="1" ht="30" customHeight="1" x14ac:dyDescent="0.2">
      <c r="A74" s="110">
        <v>63</v>
      </c>
      <c r="B74" s="84" t="s">
        <v>8</v>
      </c>
      <c r="C74" s="66" t="s">
        <v>110</v>
      </c>
      <c r="D74" s="67" t="s">
        <v>19</v>
      </c>
      <c r="E74" s="68">
        <v>4500</v>
      </c>
      <c r="F74" s="64">
        <v>4500</v>
      </c>
      <c r="G74" s="68">
        <v>0</v>
      </c>
      <c r="H74" s="64">
        <v>0</v>
      </c>
      <c r="I74" s="64">
        <v>0</v>
      </c>
      <c r="J74" s="64">
        <v>0</v>
      </c>
      <c r="K74" s="64">
        <v>0</v>
      </c>
      <c r="L74" s="68">
        <v>1125</v>
      </c>
      <c r="M74" s="69">
        <v>250.00000000000003</v>
      </c>
      <c r="N74" s="65">
        <f t="shared" si="2"/>
        <v>5875</v>
      </c>
      <c r="O74" s="63">
        <v>1025.2016129032259</v>
      </c>
      <c r="P74" s="78">
        <f t="shared" si="3"/>
        <v>4849.7983870967746</v>
      </c>
    </row>
    <row r="75" spans="1:16" s="8" customFormat="1" ht="30" customHeight="1" x14ac:dyDescent="0.2">
      <c r="A75" s="110">
        <v>64</v>
      </c>
      <c r="B75" s="84" t="s">
        <v>8</v>
      </c>
      <c r="C75" s="66" t="s">
        <v>111</v>
      </c>
      <c r="D75" s="67" t="s">
        <v>288</v>
      </c>
      <c r="E75" s="68">
        <v>11000</v>
      </c>
      <c r="F75" s="64">
        <v>11000</v>
      </c>
      <c r="G75" s="68">
        <v>375</v>
      </c>
      <c r="H75" s="64">
        <v>0</v>
      </c>
      <c r="I75" s="64">
        <v>0</v>
      </c>
      <c r="J75" s="64">
        <v>0</v>
      </c>
      <c r="K75" s="64">
        <v>0</v>
      </c>
      <c r="L75" s="68">
        <v>2750</v>
      </c>
      <c r="M75" s="69">
        <v>250.00000000000003</v>
      </c>
      <c r="N75" s="65">
        <f t="shared" si="2"/>
        <v>14375</v>
      </c>
      <c r="O75" s="63">
        <v>3327.5951612903223</v>
      </c>
      <c r="P75" s="78">
        <f t="shared" si="3"/>
        <v>11047.404838709677</v>
      </c>
    </row>
    <row r="76" spans="1:16" s="8" customFormat="1" ht="30" customHeight="1" x14ac:dyDescent="0.2">
      <c r="A76" s="110">
        <v>65</v>
      </c>
      <c r="B76" s="84" t="s">
        <v>8</v>
      </c>
      <c r="C76" s="66" t="s">
        <v>112</v>
      </c>
      <c r="D76" s="67" t="s">
        <v>125</v>
      </c>
      <c r="E76" s="68">
        <v>8000</v>
      </c>
      <c r="F76" s="64">
        <v>8000.0000000000009</v>
      </c>
      <c r="G76" s="68">
        <v>0</v>
      </c>
      <c r="H76" s="64">
        <v>0</v>
      </c>
      <c r="I76" s="64">
        <v>0</v>
      </c>
      <c r="J76" s="64">
        <v>0</v>
      </c>
      <c r="K76" s="64">
        <v>0</v>
      </c>
      <c r="L76" s="68">
        <v>2000.0000000000002</v>
      </c>
      <c r="M76" s="69">
        <v>250.00000000000003</v>
      </c>
      <c r="N76" s="65">
        <f t="shared" ref="N76:N107" si="4">SUM(F76:M76)</f>
        <v>10250.000000000002</v>
      </c>
      <c r="O76" s="63">
        <v>2177.7306451612903</v>
      </c>
      <c r="P76" s="78">
        <f t="shared" si="3"/>
        <v>8072.2693548387115</v>
      </c>
    </row>
    <row r="77" spans="1:16" s="8" customFormat="1" ht="30" customHeight="1" x14ac:dyDescent="0.2">
      <c r="A77" s="110">
        <v>66</v>
      </c>
      <c r="B77" s="84" t="s">
        <v>8</v>
      </c>
      <c r="C77" s="66" t="s">
        <v>150</v>
      </c>
      <c r="D77" s="67" t="s">
        <v>125</v>
      </c>
      <c r="E77" s="68">
        <v>8000</v>
      </c>
      <c r="F77" s="64">
        <v>8000.0000000000009</v>
      </c>
      <c r="G77" s="68">
        <v>0</v>
      </c>
      <c r="H77" s="64">
        <v>0</v>
      </c>
      <c r="I77" s="64">
        <v>0</v>
      </c>
      <c r="J77" s="64">
        <v>0</v>
      </c>
      <c r="K77" s="64">
        <v>0</v>
      </c>
      <c r="L77" s="68">
        <v>2000.0000000000002</v>
      </c>
      <c r="M77" s="69">
        <v>250.00000000000003</v>
      </c>
      <c r="N77" s="65">
        <f t="shared" si="4"/>
        <v>10250.000000000002</v>
      </c>
      <c r="O77" s="63">
        <v>2022.5806451612905</v>
      </c>
      <c r="P77" s="78">
        <f t="shared" si="3"/>
        <v>8227.419354838712</v>
      </c>
    </row>
    <row r="78" spans="1:16" s="8" customFormat="1" ht="30" customHeight="1" x14ac:dyDescent="0.2">
      <c r="A78" s="110">
        <v>67</v>
      </c>
      <c r="B78" s="84" t="s">
        <v>8</v>
      </c>
      <c r="C78" s="66" t="s">
        <v>114</v>
      </c>
      <c r="D78" s="67" t="s">
        <v>151</v>
      </c>
      <c r="E78" s="68">
        <v>6000</v>
      </c>
      <c r="F78" s="64">
        <v>6000</v>
      </c>
      <c r="G78" s="68">
        <v>0</v>
      </c>
      <c r="H78" s="64">
        <v>0</v>
      </c>
      <c r="I78" s="64">
        <v>0</v>
      </c>
      <c r="J78" s="64">
        <v>0</v>
      </c>
      <c r="K78" s="64">
        <v>0</v>
      </c>
      <c r="L78" s="68">
        <v>1500</v>
      </c>
      <c r="M78" s="69">
        <v>250.00000000000003</v>
      </c>
      <c r="N78" s="65">
        <f t="shared" si="4"/>
        <v>7750</v>
      </c>
      <c r="O78" s="63">
        <v>1591.6354838709678</v>
      </c>
      <c r="P78" s="78">
        <f t="shared" si="3"/>
        <v>6158.3645161290324</v>
      </c>
    </row>
    <row r="79" spans="1:16" s="8" customFormat="1" ht="30" customHeight="1" x14ac:dyDescent="0.2">
      <c r="A79" s="110">
        <v>68</v>
      </c>
      <c r="B79" s="84" t="s">
        <v>8</v>
      </c>
      <c r="C79" s="66" t="s">
        <v>115</v>
      </c>
      <c r="D79" s="67" t="s">
        <v>152</v>
      </c>
      <c r="E79" s="68">
        <v>6000</v>
      </c>
      <c r="F79" s="64">
        <v>6000</v>
      </c>
      <c r="G79" s="68">
        <v>0</v>
      </c>
      <c r="H79" s="64">
        <v>0</v>
      </c>
      <c r="I79" s="64">
        <v>0</v>
      </c>
      <c r="J79" s="64">
        <v>0</v>
      </c>
      <c r="K79" s="64">
        <v>0</v>
      </c>
      <c r="L79" s="68">
        <v>1500</v>
      </c>
      <c r="M79" s="69">
        <v>250.00000000000003</v>
      </c>
      <c r="N79" s="65">
        <f t="shared" si="4"/>
        <v>7750</v>
      </c>
      <c r="O79" s="63">
        <v>1490.8354838709679</v>
      </c>
      <c r="P79" s="78">
        <f t="shared" si="3"/>
        <v>6259.1645161290326</v>
      </c>
    </row>
    <row r="80" spans="1:16" s="8" customFormat="1" ht="30" customHeight="1" x14ac:dyDescent="0.2">
      <c r="A80" s="110">
        <v>69</v>
      </c>
      <c r="B80" s="84" t="s">
        <v>8</v>
      </c>
      <c r="C80" s="66" t="s">
        <v>117</v>
      </c>
      <c r="D80" s="67" t="s">
        <v>153</v>
      </c>
      <c r="E80" s="68">
        <v>6000</v>
      </c>
      <c r="F80" s="64">
        <v>6000</v>
      </c>
      <c r="G80" s="68">
        <v>0</v>
      </c>
      <c r="H80" s="64">
        <v>0</v>
      </c>
      <c r="I80" s="64">
        <v>0</v>
      </c>
      <c r="J80" s="64">
        <v>0</v>
      </c>
      <c r="K80" s="64">
        <v>0</v>
      </c>
      <c r="L80" s="68">
        <v>1500</v>
      </c>
      <c r="M80" s="69">
        <v>250.00000000000003</v>
      </c>
      <c r="N80" s="65">
        <f t="shared" si="4"/>
        <v>7750</v>
      </c>
      <c r="O80" s="63">
        <v>1490.8354838709679</v>
      </c>
      <c r="P80" s="78">
        <f t="shared" si="3"/>
        <v>6259.1645161290326</v>
      </c>
    </row>
    <row r="81" spans="1:16" s="8" customFormat="1" ht="30" customHeight="1" x14ac:dyDescent="0.2">
      <c r="A81" s="110">
        <v>70</v>
      </c>
      <c r="B81" s="84" t="s">
        <v>8</v>
      </c>
      <c r="C81" s="66" t="s">
        <v>118</v>
      </c>
      <c r="D81" s="67" t="s">
        <v>125</v>
      </c>
      <c r="E81" s="68">
        <v>8000</v>
      </c>
      <c r="F81" s="64">
        <v>8000.0000000000009</v>
      </c>
      <c r="G81" s="68">
        <v>0</v>
      </c>
      <c r="H81" s="64">
        <v>0</v>
      </c>
      <c r="I81" s="64">
        <v>0</v>
      </c>
      <c r="J81" s="64">
        <v>0</v>
      </c>
      <c r="K81" s="64">
        <v>0</v>
      </c>
      <c r="L81" s="68">
        <v>2000.0000000000002</v>
      </c>
      <c r="M81" s="69">
        <v>250.00000000000003</v>
      </c>
      <c r="N81" s="65">
        <f t="shared" si="4"/>
        <v>10250.000000000002</v>
      </c>
      <c r="O81" s="63">
        <v>2177.7306451612903</v>
      </c>
      <c r="P81" s="78">
        <f t="shared" si="3"/>
        <v>8072.2693548387115</v>
      </c>
    </row>
    <row r="82" spans="1:16" s="8" customFormat="1" ht="30" customHeight="1" x14ac:dyDescent="0.2">
      <c r="A82" s="110">
        <v>71</v>
      </c>
      <c r="B82" s="84" t="s">
        <v>8</v>
      </c>
      <c r="C82" s="66" t="s">
        <v>119</v>
      </c>
      <c r="D82" s="67" t="s">
        <v>129</v>
      </c>
      <c r="E82" s="68">
        <v>7000</v>
      </c>
      <c r="F82" s="64">
        <v>7000</v>
      </c>
      <c r="G82" s="68">
        <v>375</v>
      </c>
      <c r="H82" s="64">
        <v>0</v>
      </c>
      <c r="I82" s="64">
        <v>0</v>
      </c>
      <c r="J82" s="64">
        <v>0</v>
      </c>
      <c r="K82" s="64">
        <v>0</v>
      </c>
      <c r="L82" s="68">
        <v>1750</v>
      </c>
      <c r="M82" s="69">
        <v>250.00000000000003</v>
      </c>
      <c r="N82" s="65">
        <f t="shared" si="4"/>
        <v>9375</v>
      </c>
      <c r="O82" s="63">
        <v>1961.9548387096779</v>
      </c>
      <c r="P82" s="78">
        <f t="shared" si="3"/>
        <v>7413.0451612903216</v>
      </c>
    </row>
    <row r="83" spans="1:16" s="8" customFormat="1" ht="30" customHeight="1" x14ac:dyDescent="0.2">
      <c r="A83" s="110">
        <v>72</v>
      </c>
      <c r="B83" s="84" t="s">
        <v>8</v>
      </c>
      <c r="C83" s="66" t="s">
        <v>120</v>
      </c>
      <c r="D83" s="67" t="s">
        <v>130</v>
      </c>
      <c r="E83" s="68">
        <v>15000</v>
      </c>
      <c r="F83" s="64">
        <v>15000</v>
      </c>
      <c r="G83" s="68">
        <v>375</v>
      </c>
      <c r="H83" s="64">
        <v>0</v>
      </c>
      <c r="I83" s="64">
        <v>0</v>
      </c>
      <c r="J83" s="64">
        <v>0</v>
      </c>
      <c r="K83" s="64">
        <v>0</v>
      </c>
      <c r="L83" s="68">
        <v>3750</v>
      </c>
      <c r="M83" s="69">
        <v>250.00000000000003</v>
      </c>
      <c r="N83" s="65">
        <f t="shared" si="4"/>
        <v>19375</v>
      </c>
      <c r="O83" s="63">
        <v>4863.8254838709672</v>
      </c>
      <c r="P83" s="78">
        <f t="shared" si="3"/>
        <v>14511.174516129033</v>
      </c>
    </row>
    <row r="84" spans="1:16" s="8" customFormat="1" ht="30" customHeight="1" x14ac:dyDescent="0.2">
      <c r="A84" s="110">
        <v>73</v>
      </c>
      <c r="B84" s="84" t="s">
        <v>8</v>
      </c>
      <c r="C84" s="66" t="s">
        <v>121</v>
      </c>
      <c r="D84" s="67" t="s">
        <v>131</v>
      </c>
      <c r="E84" s="68">
        <v>8000</v>
      </c>
      <c r="F84" s="64">
        <v>8000.0000000000009</v>
      </c>
      <c r="G84" s="68">
        <v>0</v>
      </c>
      <c r="H84" s="64">
        <v>0</v>
      </c>
      <c r="I84" s="64">
        <v>0</v>
      </c>
      <c r="J84" s="64">
        <v>0</v>
      </c>
      <c r="K84" s="64">
        <v>0</v>
      </c>
      <c r="L84" s="68">
        <v>2000.0000000000002</v>
      </c>
      <c r="M84" s="69">
        <v>250.00000000000003</v>
      </c>
      <c r="N84" s="65">
        <f t="shared" si="4"/>
        <v>10250.000000000002</v>
      </c>
      <c r="O84" s="63">
        <v>2177.7306451612903</v>
      </c>
      <c r="P84" s="78">
        <f t="shared" si="3"/>
        <v>8072.2693548387115</v>
      </c>
    </row>
    <row r="85" spans="1:16" s="8" customFormat="1" ht="30" customHeight="1" x14ac:dyDescent="0.2">
      <c r="A85" s="110">
        <v>74</v>
      </c>
      <c r="B85" s="84" t="s">
        <v>8</v>
      </c>
      <c r="C85" s="66" t="s">
        <v>122</v>
      </c>
      <c r="D85" s="67" t="s">
        <v>132</v>
      </c>
      <c r="E85" s="68">
        <v>8000</v>
      </c>
      <c r="F85" s="64">
        <v>8000.0000000000009</v>
      </c>
      <c r="G85" s="68">
        <v>375</v>
      </c>
      <c r="H85" s="64">
        <v>0</v>
      </c>
      <c r="I85" s="64">
        <v>0</v>
      </c>
      <c r="J85" s="64">
        <v>0</v>
      </c>
      <c r="K85" s="64">
        <v>0</v>
      </c>
      <c r="L85" s="68">
        <v>2000.0000000000002</v>
      </c>
      <c r="M85" s="69">
        <v>250.00000000000003</v>
      </c>
      <c r="N85" s="65">
        <f t="shared" si="4"/>
        <v>10625</v>
      </c>
      <c r="O85" s="63">
        <v>2587.5674193548384</v>
      </c>
      <c r="P85" s="78">
        <f t="shared" si="3"/>
        <v>8037.4325806451616</v>
      </c>
    </row>
    <row r="86" spans="1:16" s="8" customFormat="1" ht="30" customHeight="1" x14ac:dyDescent="0.2">
      <c r="A86" s="110">
        <v>75</v>
      </c>
      <c r="B86" s="84" t="s">
        <v>8</v>
      </c>
      <c r="C86" s="66" t="s">
        <v>154</v>
      </c>
      <c r="D86" s="67" t="s">
        <v>155</v>
      </c>
      <c r="E86" s="68">
        <v>6000</v>
      </c>
      <c r="F86" s="64">
        <v>6000</v>
      </c>
      <c r="G86" s="68">
        <v>0</v>
      </c>
      <c r="H86" s="64">
        <v>0</v>
      </c>
      <c r="I86" s="64">
        <v>0</v>
      </c>
      <c r="J86" s="64">
        <v>0</v>
      </c>
      <c r="K86" s="64">
        <v>0</v>
      </c>
      <c r="L86" s="68">
        <v>1500</v>
      </c>
      <c r="M86" s="69">
        <v>250.00000000000003</v>
      </c>
      <c r="N86" s="65">
        <f t="shared" si="4"/>
        <v>7750</v>
      </c>
      <c r="O86" s="63">
        <v>1441.9354838709678</v>
      </c>
      <c r="P86" s="78">
        <f t="shared" si="3"/>
        <v>6308.0645161290322</v>
      </c>
    </row>
    <row r="87" spans="1:16" s="8" customFormat="1" ht="30" customHeight="1" x14ac:dyDescent="0.2">
      <c r="A87" s="110">
        <v>76</v>
      </c>
      <c r="B87" s="84" t="s">
        <v>8</v>
      </c>
      <c r="C87" s="66" t="s">
        <v>158</v>
      </c>
      <c r="D87" s="67" t="s">
        <v>159</v>
      </c>
      <c r="E87" s="68">
        <v>8000</v>
      </c>
      <c r="F87" s="64">
        <v>8000.0000000000009</v>
      </c>
      <c r="G87" s="68">
        <v>0</v>
      </c>
      <c r="H87" s="64">
        <v>0</v>
      </c>
      <c r="I87" s="64">
        <v>0</v>
      </c>
      <c r="J87" s="64">
        <v>0</v>
      </c>
      <c r="K87" s="64">
        <v>0</v>
      </c>
      <c r="L87" s="68">
        <v>2000.0000000000002</v>
      </c>
      <c r="M87" s="69">
        <v>250.00000000000003</v>
      </c>
      <c r="N87" s="65">
        <f t="shared" si="4"/>
        <v>10250.000000000002</v>
      </c>
      <c r="O87" s="63">
        <v>4500.7306451612903</v>
      </c>
      <c r="P87" s="78">
        <f t="shared" si="3"/>
        <v>5749.2693548387115</v>
      </c>
    </row>
    <row r="88" spans="1:16" s="8" customFormat="1" ht="30" customHeight="1" x14ac:dyDescent="0.2">
      <c r="A88" s="110">
        <v>77</v>
      </c>
      <c r="B88" s="84" t="s">
        <v>8</v>
      </c>
      <c r="C88" s="66" t="s">
        <v>160</v>
      </c>
      <c r="D88" s="67" t="s">
        <v>144</v>
      </c>
      <c r="E88" s="68">
        <v>8000</v>
      </c>
      <c r="F88" s="64">
        <v>8000.0000000000009</v>
      </c>
      <c r="G88" s="68">
        <v>0</v>
      </c>
      <c r="H88" s="64">
        <v>0</v>
      </c>
      <c r="I88" s="64">
        <v>0</v>
      </c>
      <c r="J88" s="64">
        <v>0</v>
      </c>
      <c r="K88" s="64">
        <v>0</v>
      </c>
      <c r="L88" s="68">
        <v>2000.0000000000002</v>
      </c>
      <c r="M88" s="69">
        <v>250.00000000000003</v>
      </c>
      <c r="N88" s="65">
        <f t="shared" si="4"/>
        <v>10250.000000000002</v>
      </c>
      <c r="O88" s="63">
        <v>2022.5806451612902</v>
      </c>
      <c r="P88" s="78">
        <f t="shared" si="3"/>
        <v>8227.419354838712</v>
      </c>
    </row>
    <row r="89" spans="1:16" s="8" customFormat="1" ht="30" customHeight="1" x14ac:dyDescent="0.2">
      <c r="A89" s="110">
        <v>78</v>
      </c>
      <c r="B89" s="84" t="s">
        <v>8</v>
      </c>
      <c r="C89" s="66" t="s">
        <v>161</v>
      </c>
      <c r="D89" s="67" t="s">
        <v>162</v>
      </c>
      <c r="E89" s="68">
        <v>8000</v>
      </c>
      <c r="F89" s="64">
        <v>8000.0000000000009</v>
      </c>
      <c r="G89" s="68">
        <v>0</v>
      </c>
      <c r="H89" s="64">
        <v>0</v>
      </c>
      <c r="I89" s="64">
        <v>0</v>
      </c>
      <c r="J89" s="64">
        <v>0</v>
      </c>
      <c r="K89" s="64">
        <v>0</v>
      </c>
      <c r="L89" s="68">
        <v>2000.0000000000002</v>
      </c>
      <c r="M89" s="69">
        <v>250.00000000000003</v>
      </c>
      <c r="N89" s="65">
        <f t="shared" si="4"/>
        <v>10250.000000000002</v>
      </c>
      <c r="O89" s="63">
        <v>2156.9806451612903</v>
      </c>
      <c r="P89" s="78">
        <f t="shared" si="3"/>
        <v>8093.0193548387115</v>
      </c>
    </row>
    <row r="90" spans="1:16" s="8" customFormat="1" ht="30" customHeight="1" x14ac:dyDescent="0.2">
      <c r="A90" s="110">
        <v>79</v>
      </c>
      <c r="B90" s="84" t="s">
        <v>8</v>
      </c>
      <c r="C90" s="66" t="s">
        <v>164</v>
      </c>
      <c r="D90" s="67" t="s">
        <v>165</v>
      </c>
      <c r="E90" s="68">
        <v>11000</v>
      </c>
      <c r="F90" s="64">
        <v>11000</v>
      </c>
      <c r="G90" s="68">
        <v>375</v>
      </c>
      <c r="H90" s="64">
        <v>0</v>
      </c>
      <c r="I90" s="64">
        <v>0</v>
      </c>
      <c r="J90" s="64">
        <v>0</v>
      </c>
      <c r="K90" s="64">
        <v>0</v>
      </c>
      <c r="L90" s="68">
        <v>2750</v>
      </c>
      <c r="M90" s="69">
        <v>250.00000000000003</v>
      </c>
      <c r="N90" s="65">
        <f t="shared" si="4"/>
        <v>14375</v>
      </c>
      <c r="O90" s="63">
        <v>2998.1451612903224</v>
      </c>
      <c r="P90" s="78">
        <f t="shared" si="3"/>
        <v>11376.854838709678</v>
      </c>
    </row>
    <row r="91" spans="1:16" s="8" customFormat="1" ht="30" customHeight="1" x14ac:dyDescent="0.2">
      <c r="A91" s="110">
        <v>80</v>
      </c>
      <c r="B91" s="84" t="s">
        <v>8</v>
      </c>
      <c r="C91" s="66" t="s">
        <v>168</v>
      </c>
      <c r="D91" s="67" t="s">
        <v>169</v>
      </c>
      <c r="E91" s="68">
        <v>10000</v>
      </c>
      <c r="F91" s="64">
        <v>10000</v>
      </c>
      <c r="G91" s="68">
        <v>0</v>
      </c>
      <c r="H91" s="64">
        <v>0</v>
      </c>
      <c r="I91" s="64">
        <v>0</v>
      </c>
      <c r="J91" s="64">
        <v>0</v>
      </c>
      <c r="K91" s="64">
        <v>0</v>
      </c>
      <c r="L91" s="68">
        <v>2500</v>
      </c>
      <c r="M91" s="69">
        <v>250.00000000000003</v>
      </c>
      <c r="N91" s="65">
        <f t="shared" si="4"/>
        <v>12750</v>
      </c>
      <c r="O91" s="63">
        <v>2821.2258064516127</v>
      </c>
      <c r="P91" s="78">
        <f t="shared" si="3"/>
        <v>9928.7741935483864</v>
      </c>
    </row>
    <row r="92" spans="1:16" s="8" customFormat="1" ht="30" customHeight="1" x14ac:dyDescent="0.2">
      <c r="A92" s="110">
        <v>81</v>
      </c>
      <c r="B92" s="84" t="s">
        <v>8</v>
      </c>
      <c r="C92" s="66" t="s">
        <v>170</v>
      </c>
      <c r="D92" s="67" t="s">
        <v>171</v>
      </c>
      <c r="E92" s="68">
        <v>11000</v>
      </c>
      <c r="F92" s="64">
        <v>11000</v>
      </c>
      <c r="G92" s="68">
        <v>375</v>
      </c>
      <c r="H92" s="64">
        <v>0</v>
      </c>
      <c r="I92" s="64">
        <v>0</v>
      </c>
      <c r="J92" s="64">
        <v>0</v>
      </c>
      <c r="K92" s="64">
        <v>0</v>
      </c>
      <c r="L92" s="68">
        <v>2750</v>
      </c>
      <c r="M92" s="69">
        <v>250.00000000000003</v>
      </c>
      <c r="N92" s="65">
        <f t="shared" si="4"/>
        <v>14375</v>
      </c>
      <c r="O92" s="63">
        <v>2998.1451612903224</v>
      </c>
      <c r="P92" s="78">
        <f t="shared" si="3"/>
        <v>11376.854838709678</v>
      </c>
    </row>
    <row r="93" spans="1:16" s="8" customFormat="1" ht="30" customHeight="1" x14ac:dyDescent="0.2">
      <c r="A93" s="110">
        <v>82</v>
      </c>
      <c r="B93" s="84" t="s">
        <v>8</v>
      </c>
      <c r="C93" s="66" t="s">
        <v>172</v>
      </c>
      <c r="D93" s="67" t="s">
        <v>165</v>
      </c>
      <c r="E93" s="68">
        <v>11000</v>
      </c>
      <c r="F93" s="64">
        <v>11000</v>
      </c>
      <c r="G93" s="68">
        <v>375</v>
      </c>
      <c r="H93" s="64">
        <v>0</v>
      </c>
      <c r="I93" s="64">
        <v>0</v>
      </c>
      <c r="J93" s="64">
        <v>0</v>
      </c>
      <c r="K93" s="64">
        <v>0</v>
      </c>
      <c r="L93" s="68">
        <v>2750</v>
      </c>
      <c r="M93" s="69">
        <v>250.00000000000003</v>
      </c>
      <c r="N93" s="65">
        <f t="shared" si="4"/>
        <v>14375</v>
      </c>
      <c r="O93" s="63">
        <v>5477.5951612903227</v>
      </c>
      <c r="P93" s="78">
        <f t="shared" si="3"/>
        <v>8897.4048387096773</v>
      </c>
    </row>
    <row r="94" spans="1:16" s="8" customFormat="1" ht="30" customHeight="1" x14ac:dyDescent="0.2">
      <c r="A94" s="110">
        <v>83</v>
      </c>
      <c r="B94" s="84" t="s">
        <v>8</v>
      </c>
      <c r="C94" s="66" t="s">
        <v>173</v>
      </c>
      <c r="D94" s="67" t="s">
        <v>123</v>
      </c>
      <c r="E94" s="68">
        <v>6000</v>
      </c>
      <c r="F94" s="64">
        <v>6000</v>
      </c>
      <c r="G94" s="68">
        <v>0</v>
      </c>
      <c r="H94" s="64">
        <v>0</v>
      </c>
      <c r="I94" s="64">
        <v>0</v>
      </c>
      <c r="J94" s="64">
        <v>0</v>
      </c>
      <c r="K94" s="64">
        <v>0</v>
      </c>
      <c r="L94" s="68">
        <v>1500</v>
      </c>
      <c r="M94" s="69">
        <v>250.00000000000003</v>
      </c>
      <c r="N94" s="65">
        <f t="shared" si="4"/>
        <v>7750</v>
      </c>
      <c r="O94" s="63">
        <v>1441.9354838709678</v>
      </c>
      <c r="P94" s="78">
        <f t="shared" si="3"/>
        <v>6308.0645161290322</v>
      </c>
    </row>
    <row r="95" spans="1:16" s="8" customFormat="1" ht="30" customHeight="1" x14ac:dyDescent="0.2">
      <c r="A95" s="110">
        <v>84</v>
      </c>
      <c r="B95" s="84" t="s">
        <v>8</v>
      </c>
      <c r="C95" s="66" t="s">
        <v>174</v>
      </c>
      <c r="D95" s="67" t="s">
        <v>175</v>
      </c>
      <c r="E95" s="68">
        <v>3000</v>
      </c>
      <c r="F95" s="64">
        <v>3000</v>
      </c>
      <c r="G95" s="68">
        <v>0</v>
      </c>
      <c r="H95" s="64">
        <v>0</v>
      </c>
      <c r="I95" s="64">
        <v>0</v>
      </c>
      <c r="J95" s="64">
        <v>0</v>
      </c>
      <c r="K95" s="64">
        <v>0</v>
      </c>
      <c r="L95" s="68">
        <v>750</v>
      </c>
      <c r="M95" s="69">
        <v>250.00000000000003</v>
      </c>
      <c r="N95" s="65">
        <f t="shared" si="4"/>
        <v>4000</v>
      </c>
      <c r="O95" s="63">
        <v>645.9677419354839</v>
      </c>
      <c r="P95" s="78">
        <f t="shared" si="3"/>
        <v>3354.0322580645161</v>
      </c>
    </row>
    <row r="96" spans="1:16" s="8" customFormat="1" ht="30" customHeight="1" x14ac:dyDescent="0.2">
      <c r="A96" s="110">
        <v>85</v>
      </c>
      <c r="B96" s="84" t="s">
        <v>8</v>
      </c>
      <c r="C96" s="66" t="s">
        <v>176</v>
      </c>
      <c r="D96" s="67" t="s">
        <v>177</v>
      </c>
      <c r="E96" s="68">
        <v>8000</v>
      </c>
      <c r="F96" s="64">
        <v>8000.0000000000009</v>
      </c>
      <c r="G96" s="68">
        <v>0</v>
      </c>
      <c r="H96" s="64">
        <v>0</v>
      </c>
      <c r="I96" s="64">
        <v>0</v>
      </c>
      <c r="J96" s="64">
        <v>0</v>
      </c>
      <c r="K96" s="64">
        <v>0</v>
      </c>
      <c r="L96" s="68">
        <v>2000.0000000000002</v>
      </c>
      <c r="M96" s="69">
        <v>250.00000000000003</v>
      </c>
      <c r="N96" s="65">
        <f t="shared" si="4"/>
        <v>10250.000000000002</v>
      </c>
      <c r="O96" s="63">
        <v>2022.5806451612905</v>
      </c>
      <c r="P96" s="78">
        <f t="shared" si="3"/>
        <v>8227.419354838712</v>
      </c>
    </row>
    <row r="97" spans="1:16" s="8" customFormat="1" ht="30" customHeight="1" x14ac:dyDescent="0.2">
      <c r="A97" s="110">
        <v>86</v>
      </c>
      <c r="B97" s="84" t="s">
        <v>8</v>
      </c>
      <c r="C97" s="66" t="s">
        <v>204</v>
      </c>
      <c r="D97" s="67" t="s">
        <v>203</v>
      </c>
      <c r="E97" s="68">
        <v>10000</v>
      </c>
      <c r="F97" s="64">
        <v>10000</v>
      </c>
      <c r="G97" s="68">
        <v>0</v>
      </c>
      <c r="H97" s="64">
        <v>0</v>
      </c>
      <c r="I97" s="64">
        <v>0</v>
      </c>
      <c r="J97" s="64">
        <v>0</v>
      </c>
      <c r="K97" s="64">
        <v>0</v>
      </c>
      <c r="L97" s="68">
        <v>2500</v>
      </c>
      <c r="M97" s="69">
        <v>250.00000000000003</v>
      </c>
      <c r="N97" s="65">
        <f t="shared" si="4"/>
        <v>12750</v>
      </c>
      <c r="O97" s="63">
        <v>2821.2258064516127</v>
      </c>
      <c r="P97" s="78">
        <f t="shared" si="3"/>
        <v>9928.7741935483864</v>
      </c>
    </row>
    <row r="98" spans="1:16" s="8" customFormat="1" ht="30" customHeight="1" x14ac:dyDescent="0.2">
      <c r="A98" s="110">
        <v>87</v>
      </c>
      <c r="B98" s="84" t="s">
        <v>8</v>
      </c>
      <c r="C98" s="66" t="s">
        <v>186</v>
      </c>
      <c r="D98" s="67" t="s">
        <v>136</v>
      </c>
      <c r="E98" s="68">
        <v>8000</v>
      </c>
      <c r="F98" s="64">
        <v>8000.0000000000009</v>
      </c>
      <c r="G98" s="68">
        <v>0</v>
      </c>
      <c r="H98" s="64">
        <v>0</v>
      </c>
      <c r="I98" s="64">
        <v>0</v>
      </c>
      <c r="J98" s="64">
        <v>0</v>
      </c>
      <c r="K98" s="64">
        <v>0</v>
      </c>
      <c r="L98" s="68">
        <v>2000.0000000000002</v>
      </c>
      <c r="M98" s="69">
        <v>250.00000000000003</v>
      </c>
      <c r="N98" s="65">
        <f t="shared" si="4"/>
        <v>10250.000000000002</v>
      </c>
      <c r="O98" s="63">
        <v>2022.5806451612905</v>
      </c>
      <c r="P98" s="78">
        <f t="shared" si="3"/>
        <v>8227.419354838712</v>
      </c>
    </row>
    <row r="99" spans="1:16" s="8" customFormat="1" ht="30" customHeight="1" x14ac:dyDescent="0.2">
      <c r="A99" s="110">
        <v>88</v>
      </c>
      <c r="B99" s="84" t="s">
        <v>8</v>
      </c>
      <c r="C99" s="66" t="s">
        <v>187</v>
      </c>
      <c r="D99" s="67" t="s">
        <v>178</v>
      </c>
      <c r="E99" s="68">
        <v>11000</v>
      </c>
      <c r="F99" s="64">
        <v>11000</v>
      </c>
      <c r="G99" s="68">
        <v>375</v>
      </c>
      <c r="H99" s="64">
        <v>0</v>
      </c>
      <c r="I99" s="64">
        <v>0</v>
      </c>
      <c r="J99" s="64">
        <v>0</v>
      </c>
      <c r="K99" s="64">
        <v>0</v>
      </c>
      <c r="L99" s="68">
        <v>2750</v>
      </c>
      <c r="M99" s="69">
        <v>250.00000000000003</v>
      </c>
      <c r="N99" s="65">
        <f t="shared" si="4"/>
        <v>14375</v>
      </c>
      <c r="O99" s="63">
        <v>2998.1451612903224</v>
      </c>
      <c r="P99" s="78">
        <f t="shared" si="3"/>
        <v>11376.854838709678</v>
      </c>
    </row>
    <row r="100" spans="1:16" s="8" customFormat="1" ht="30" customHeight="1" x14ac:dyDescent="0.2">
      <c r="A100" s="110">
        <v>89</v>
      </c>
      <c r="B100" s="84" t="s">
        <v>8</v>
      </c>
      <c r="C100" s="66" t="s">
        <v>179</v>
      </c>
      <c r="D100" s="67" t="s">
        <v>21</v>
      </c>
      <c r="E100" s="68">
        <v>3000</v>
      </c>
      <c r="F100" s="64">
        <v>3000</v>
      </c>
      <c r="G100" s="68">
        <v>0</v>
      </c>
      <c r="H100" s="64">
        <v>0</v>
      </c>
      <c r="I100" s="64">
        <v>0</v>
      </c>
      <c r="J100" s="64">
        <v>0</v>
      </c>
      <c r="K100" s="64">
        <v>0</v>
      </c>
      <c r="L100" s="68">
        <v>750</v>
      </c>
      <c r="M100" s="69">
        <v>250.00000000000003</v>
      </c>
      <c r="N100" s="65">
        <f t="shared" si="4"/>
        <v>4000</v>
      </c>
      <c r="O100" s="63">
        <v>645.9677419354839</v>
      </c>
      <c r="P100" s="78">
        <f t="shared" si="3"/>
        <v>3354.0322580645161</v>
      </c>
    </row>
    <row r="101" spans="1:16" s="8" customFormat="1" ht="30" customHeight="1" x14ac:dyDescent="0.2">
      <c r="A101" s="110">
        <v>90</v>
      </c>
      <c r="B101" s="84" t="s">
        <v>8</v>
      </c>
      <c r="C101" s="66" t="s">
        <v>180</v>
      </c>
      <c r="D101" s="67" t="s">
        <v>124</v>
      </c>
      <c r="E101" s="68">
        <v>11000</v>
      </c>
      <c r="F101" s="64">
        <v>11000</v>
      </c>
      <c r="G101" s="68">
        <v>375</v>
      </c>
      <c r="H101" s="64">
        <v>0</v>
      </c>
      <c r="I101" s="64">
        <v>0</v>
      </c>
      <c r="J101" s="64">
        <v>0</v>
      </c>
      <c r="K101" s="64">
        <v>0</v>
      </c>
      <c r="L101" s="68">
        <v>2750</v>
      </c>
      <c r="M101" s="69">
        <v>250.00000000000003</v>
      </c>
      <c r="N101" s="65">
        <f t="shared" si="4"/>
        <v>14375</v>
      </c>
      <c r="O101" s="63">
        <v>2998.1451612903224</v>
      </c>
      <c r="P101" s="78">
        <f t="shared" si="3"/>
        <v>11376.854838709678</v>
      </c>
    </row>
    <row r="102" spans="1:16" s="8" customFormat="1" ht="30" customHeight="1" x14ac:dyDescent="0.2">
      <c r="A102" s="110">
        <v>91</v>
      </c>
      <c r="B102" s="84" t="s">
        <v>8</v>
      </c>
      <c r="C102" s="66" t="s">
        <v>181</v>
      </c>
      <c r="D102" s="67" t="s">
        <v>182</v>
      </c>
      <c r="E102" s="68">
        <v>10000</v>
      </c>
      <c r="F102" s="64">
        <v>10000</v>
      </c>
      <c r="G102" s="68">
        <v>0</v>
      </c>
      <c r="H102" s="64">
        <v>0</v>
      </c>
      <c r="I102" s="64">
        <v>0</v>
      </c>
      <c r="J102" s="64">
        <v>0</v>
      </c>
      <c r="K102" s="64">
        <v>0</v>
      </c>
      <c r="L102" s="68">
        <v>2500</v>
      </c>
      <c r="M102" s="69">
        <v>250.00000000000003</v>
      </c>
      <c r="N102" s="65">
        <f t="shared" si="4"/>
        <v>12750</v>
      </c>
      <c r="O102" s="63">
        <v>2821.2258064516127</v>
      </c>
      <c r="P102" s="78">
        <f t="shared" si="3"/>
        <v>9928.7741935483864</v>
      </c>
    </row>
    <row r="103" spans="1:16" s="8" customFormat="1" ht="30" customHeight="1" x14ac:dyDescent="0.2">
      <c r="A103" s="110">
        <v>92</v>
      </c>
      <c r="B103" s="84" t="s">
        <v>8</v>
      </c>
      <c r="C103" s="66" t="s">
        <v>183</v>
      </c>
      <c r="D103" s="67" t="s">
        <v>184</v>
      </c>
      <c r="E103" s="68">
        <v>8000</v>
      </c>
      <c r="F103" s="64">
        <v>8000.0000000000009</v>
      </c>
      <c r="G103" s="68">
        <v>0</v>
      </c>
      <c r="H103" s="64">
        <v>0</v>
      </c>
      <c r="I103" s="64">
        <v>0</v>
      </c>
      <c r="J103" s="64">
        <v>0</v>
      </c>
      <c r="K103" s="64">
        <v>0</v>
      </c>
      <c r="L103" s="68">
        <v>2000.0000000000002</v>
      </c>
      <c r="M103" s="69">
        <v>250.00000000000003</v>
      </c>
      <c r="N103" s="65">
        <f t="shared" si="4"/>
        <v>10250.000000000002</v>
      </c>
      <c r="O103" s="63">
        <v>2156.9806451612903</v>
      </c>
      <c r="P103" s="78">
        <f t="shared" si="3"/>
        <v>8093.0193548387115</v>
      </c>
    </row>
    <row r="104" spans="1:16" s="8" customFormat="1" ht="30" customHeight="1" x14ac:dyDescent="0.2">
      <c r="A104" s="110">
        <v>93</v>
      </c>
      <c r="B104" s="84" t="s">
        <v>8</v>
      </c>
      <c r="C104" s="66" t="s">
        <v>185</v>
      </c>
      <c r="D104" s="67" t="s">
        <v>165</v>
      </c>
      <c r="E104" s="68">
        <v>11000</v>
      </c>
      <c r="F104" s="64">
        <v>11000</v>
      </c>
      <c r="G104" s="68">
        <v>375</v>
      </c>
      <c r="H104" s="64">
        <v>0</v>
      </c>
      <c r="I104" s="64">
        <v>0</v>
      </c>
      <c r="J104" s="64">
        <v>0</v>
      </c>
      <c r="K104" s="64">
        <v>0</v>
      </c>
      <c r="L104" s="68">
        <v>2750</v>
      </c>
      <c r="M104" s="69">
        <v>250.00000000000003</v>
      </c>
      <c r="N104" s="65">
        <f t="shared" si="4"/>
        <v>14375</v>
      </c>
      <c r="O104" s="63">
        <v>2998.1451612903224</v>
      </c>
      <c r="P104" s="78">
        <f t="shared" si="3"/>
        <v>11376.854838709678</v>
      </c>
    </row>
    <row r="105" spans="1:16" s="8" customFormat="1" ht="30" customHeight="1" x14ac:dyDescent="0.2">
      <c r="A105" s="110">
        <v>94</v>
      </c>
      <c r="B105" s="84" t="s">
        <v>8</v>
      </c>
      <c r="C105" s="66" t="s">
        <v>264</v>
      </c>
      <c r="D105" s="67" t="s">
        <v>125</v>
      </c>
      <c r="E105" s="68">
        <v>8000</v>
      </c>
      <c r="F105" s="64">
        <v>8000.0000000000009</v>
      </c>
      <c r="G105" s="68">
        <v>0</v>
      </c>
      <c r="H105" s="64">
        <v>0</v>
      </c>
      <c r="I105" s="64">
        <v>0</v>
      </c>
      <c r="J105" s="64">
        <v>0</v>
      </c>
      <c r="K105" s="64">
        <v>0</v>
      </c>
      <c r="L105" s="68">
        <v>2000.0000000000002</v>
      </c>
      <c r="M105" s="69">
        <v>250.00000000000003</v>
      </c>
      <c r="N105" s="65">
        <f t="shared" si="4"/>
        <v>10250.000000000002</v>
      </c>
      <c r="O105" s="63">
        <v>2022.5806451612905</v>
      </c>
      <c r="P105" s="78">
        <f t="shared" si="3"/>
        <v>8227.419354838712</v>
      </c>
    </row>
    <row r="106" spans="1:16" s="8" customFormat="1" ht="30" customHeight="1" x14ac:dyDescent="0.2">
      <c r="A106" s="110">
        <v>95</v>
      </c>
      <c r="B106" s="84" t="s">
        <v>8</v>
      </c>
      <c r="C106" s="66" t="s">
        <v>227</v>
      </c>
      <c r="D106" s="67" t="s">
        <v>188</v>
      </c>
      <c r="E106" s="68">
        <v>10000</v>
      </c>
      <c r="F106" s="64">
        <v>10000</v>
      </c>
      <c r="G106" s="68">
        <v>0</v>
      </c>
      <c r="H106" s="64">
        <v>0</v>
      </c>
      <c r="I106" s="64">
        <v>0</v>
      </c>
      <c r="J106" s="64">
        <v>0</v>
      </c>
      <c r="K106" s="64">
        <v>0</v>
      </c>
      <c r="L106" s="68">
        <v>2500</v>
      </c>
      <c r="M106" s="69">
        <v>250.00000000000003</v>
      </c>
      <c r="N106" s="65">
        <f t="shared" si="4"/>
        <v>12750</v>
      </c>
      <c r="O106" s="63">
        <v>2821.2258064516127</v>
      </c>
      <c r="P106" s="78">
        <f t="shared" si="3"/>
        <v>9928.7741935483864</v>
      </c>
    </row>
    <row r="107" spans="1:16" s="8" customFormat="1" ht="30" customHeight="1" x14ac:dyDescent="0.2">
      <c r="A107" s="110">
        <v>96</v>
      </c>
      <c r="B107" s="84" t="s">
        <v>8</v>
      </c>
      <c r="C107" s="66" t="s">
        <v>228</v>
      </c>
      <c r="D107" s="67" t="s">
        <v>189</v>
      </c>
      <c r="E107" s="68">
        <v>7000</v>
      </c>
      <c r="F107" s="64">
        <v>7000</v>
      </c>
      <c r="G107" s="68">
        <v>0</v>
      </c>
      <c r="H107" s="64">
        <v>0</v>
      </c>
      <c r="I107" s="64">
        <v>0</v>
      </c>
      <c r="J107" s="64">
        <v>0</v>
      </c>
      <c r="K107" s="64">
        <v>0</v>
      </c>
      <c r="L107" s="68">
        <v>1750</v>
      </c>
      <c r="M107" s="69">
        <v>250.00000000000003</v>
      </c>
      <c r="N107" s="65">
        <f t="shared" si="4"/>
        <v>9000</v>
      </c>
      <c r="O107" s="63">
        <v>1769.7580645161293</v>
      </c>
      <c r="P107" s="78">
        <f t="shared" si="3"/>
        <v>7230.2419354838712</v>
      </c>
    </row>
    <row r="108" spans="1:16" s="8" customFormat="1" ht="30" customHeight="1" x14ac:dyDescent="0.2">
      <c r="A108" s="110">
        <v>97</v>
      </c>
      <c r="B108" s="84" t="s">
        <v>8</v>
      </c>
      <c r="C108" s="66" t="s">
        <v>265</v>
      </c>
      <c r="D108" s="67" t="s">
        <v>190</v>
      </c>
      <c r="E108" s="68">
        <v>8000</v>
      </c>
      <c r="F108" s="64">
        <v>8000.0000000000009</v>
      </c>
      <c r="G108" s="68">
        <v>0</v>
      </c>
      <c r="H108" s="64">
        <v>0</v>
      </c>
      <c r="I108" s="64">
        <v>0</v>
      </c>
      <c r="J108" s="64">
        <v>0</v>
      </c>
      <c r="K108" s="64">
        <v>0</v>
      </c>
      <c r="L108" s="68">
        <v>2000.0000000000002</v>
      </c>
      <c r="M108" s="69">
        <v>250.00000000000003</v>
      </c>
      <c r="N108" s="65">
        <f t="shared" ref="N108:N139" si="5">SUM(F108:M108)</f>
        <v>10250.000000000002</v>
      </c>
      <c r="O108" s="63">
        <v>2156.9806451612903</v>
      </c>
      <c r="P108" s="78">
        <f t="shared" ref="P108:P167" si="6">N108-O108</f>
        <v>8093.0193548387115</v>
      </c>
    </row>
    <row r="109" spans="1:16" s="8" customFormat="1" ht="30" customHeight="1" x14ac:dyDescent="0.2">
      <c r="A109" s="110">
        <v>98</v>
      </c>
      <c r="B109" s="84" t="s">
        <v>8</v>
      </c>
      <c r="C109" s="66" t="s">
        <v>9</v>
      </c>
      <c r="D109" s="67" t="s">
        <v>191</v>
      </c>
      <c r="E109" s="68">
        <v>15000</v>
      </c>
      <c r="F109" s="64">
        <v>15000</v>
      </c>
      <c r="G109" s="68">
        <v>375</v>
      </c>
      <c r="H109" s="64">
        <v>0</v>
      </c>
      <c r="I109" s="64">
        <v>0</v>
      </c>
      <c r="J109" s="64">
        <v>0</v>
      </c>
      <c r="K109" s="64">
        <v>0</v>
      </c>
      <c r="L109" s="68">
        <v>3750</v>
      </c>
      <c r="M109" s="69">
        <v>250.00000000000003</v>
      </c>
      <c r="N109" s="65">
        <f t="shared" si="5"/>
        <v>19375</v>
      </c>
      <c r="O109" s="63">
        <v>4913.4754838709678</v>
      </c>
      <c r="P109" s="78">
        <f t="shared" si="6"/>
        <v>14461.524516129033</v>
      </c>
    </row>
    <row r="110" spans="1:16" s="8" customFormat="1" ht="30" customHeight="1" x14ac:dyDescent="0.2">
      <c r="A110" s="110">
        <v>99</v>
      </c>
      <c r="B110" s="84" t="s">
        <v>8</v>
      </c>
      <c r="C110" s="72" t="s">
        <v>10</v>
      </c>
      <c r="D110" s="58" t="s">
        <v>289</v>
      </c>
      <c r="E110" s="68">
        <v>15000</v>
      </c>
      <c r="F110" s="64">
        <v>15000</v>
      </c>
      <c r="G110" s="68">
        <v>375</v>
      </c>
      <c r="H110" s="64">
        <v>0</v>
      </c>
      <c r="I110" s="64">
        <v>0</v>
      </c>
      <c r="J110" s="64">
        <v>0</v>
      </c>
      <c r="K110" s="64">
        <v>0</v>
      </c>
      <c r="L110" s="68">
        <v>3750</v>
      </c>
      <c r="M110" s="69">
        <v>250.00000000000003</v>
      </c>
      <c r="N110" s="65">
        <f t="shared" si="5"/>
        <v>19375</v>
      </c>
      <c r="O110" s="73">
        <v>5183.4754838709678</v>
      </c>
      <c r="P110" s="78">
        <f t="shared" si="6"/>
        <v>14191.524516129033</v>
      </c>
    </row>
    <row r="111" spans="1:16" s="8" customFormat="1" ht="30" customHeight="1" x14ac:dyDescent="0.2">
      <c r="A111" s="110">
        <v>100</v>
      </c>
      <c r="B111" s="84" t="s">
        <v>8</v>
      </c>
      <c r="C111" s="72" t="s">
        <v>82</v>
      </c>
      <c r="D111" s="58" t="s">
        <v>17</v>
      </c>
      <c r="E111" s="68">
        <v>4500</v>
      </c>
      <c r="F111" s="64">
        <v>4500</v>
      </c>
      <c r="G111" s="68">
        <v>0</v>
      </c>
      <c r="H111" s="64">
        <v>0</v>
      </c>
      <c r="I111" s="64">
        <v>0</v>
      </c>
      <c r="J111" s="64">
        <v>0</v>
      </c>
      <c r="K111" s="64">
        <v>0</v>
      </c>
      <c r="L111" s="68">
        <v>1125</v>
      </c>
      <c r="M111" s="69">
        <v>250.00000000000003</v>
      </c>
      <c r="N111" s="65">
        <f t="shared" si="5"/>
        <v>5875</v>
      </c>
      <c r="O111" s="73">
        <v>1025.2016129032259</v>
      </c>
      <c r="P111" s="78">
        <f t="shared" si="6"/>
        <v>4849.7983870967746</v>
      </c>
    </row>
    <row r="112" spans="1:16" s="8" customFormat="1" ht="30" customHeight="1" x14ac:dyDescent="0.2">
      <c r="A112" s="110">
        <v>101</v>
      </c>
      <c r="B112" s="84" t="s">
        <v>8</v>
      </c>
      <c r="C112" s="72" t="s">
        <v>91</v>
      </c>
      <c r="D112" s="58" t="s">
        <v>134</v>
      </c>
      <c r="E112" s="68">
        <v>5500</v>
      </c>
      <c r="F112" s="64">
        <v>5500</v>
      </c>
      <c r="G112" s="68">
        <v>0</v>
      </c>
      <c r="H112" s="64">
        <v>0</v>
      </c>
      <c r="I112" s="64">
        <v>0</v>
      </c>
      <c r="J112" s="64">
        <v>0</v>
      </c>
      <c r="K112" s="64">
        <v>0</v>
      </c>
      <c r="L112" s="68">
        <v>1375</v>
      </c>
      <c r="M112" s="69">
        <v>250.00000000000003</v>
      </c>
      <c r="N112" s="65">
        <f t="shared" si="5"/>
        <v>7125</v>
      </c>
      <c r="O112" s="73">
        <v>1414.1741935483872</v>
      </c>
      <c r="P112" s="78">
        <f t="shared" si="6"/>
        <v>5710.8258064516131</v>
      </c>
    </row>
    <row r="113" spans="1:394" s="8" customFormat="1" ht="30" customHeight="1" x14ac:dyDescent="0.2">
      <c r="A113" s="110">
        <v>102</v>
      </c>
      <c r="B113" s="84" t="s">
        <v>8</v>
      </c>
      <c r="C113" s="72" t="s">
        <v>192</v>
      </c>
      <c r="D113" s="58" t="s">
        <v>136</v>
      </c>
      <c r="E113" s="68">
        <v>8000</v>
      </c>
      <c r="F113" s="64">
        <v>8000.0000000000009</v>
      </c>
      <c r="G113" s="68">
        <v>0</v>
      </c>
      <c r="H113" s="64">
        <v>0</v>
      </c>
      <c r="I113" s="64">
        <v>0</v>
      </c>
      <c r="J113" s="64">
        <v>0</v>
      </c>
      <c r="K113" s="64">
        <v>0</v>
      </c>
      <c r="L113" s="68">
        <v>2000.0000000000002</v>
      </c>
      <c r="M113" s="69">
        <v>250.00000000000003</v>
      </c>
      <c r="N113" s="65">
        <f t="shared" si="5"/>
        <v>10250.000000000002</v>
      </c>
      <c r="O113" s="73">
        <v>2050.8806451612904</v>
      </c>
      <c r="P113" s="78">
        <f t="shared" si="6"/>
        <v>8199.1193548387109</v>
      </c>
    </row>
    <row r="114" spans="1:394" s="7" customFormat="1" ht="30" customHeight="1" x14ac:dyDescent="0.2">
      <c r="A114" s="110">
        <v>103</v>
      </c>
      <c r="B114" s="84" t="s">
        <v>8</v>
      </c>
      <c r="C114" s="72" t="s">
        <v>193</v>
      </c>
      <c r="D114" s="58" t="s">
        <v>290</v>
      </c>
      <c r="E114" s="68">
        <v>8000</v>
      </c>
      <c r="F114" s="64">
        <v>8000.0000000000009</v>
      </c>
      <c r="G114" s="68">
        <v>0</v>
      </c>
      <c r="H114" s="64">
        <v>0</v>
      </c>
      <c r="I114" s="64">
        <v>0</v>
      </c>
      <c r="J114" s="64">
        <v>0</v>
      </c>
      <c r="K114" s="64">
        <v>0</v>
      </c>
      <c r="L114" s="68">
        <v>2000.0000000000002</v>
      </c>
      <c r="M114" s="69">
        <v>250.00000000000003</v>
      </c>
      <c r="N114" s="65">
        <f t="shared" si="5"/>
        <v>10250.000000000002</v>
      </c>
      <c r="O114" s="73">
        <v>2050.9306451612906</v>
      </c>
      <c r="P114" s="78">
        <f t="shared" si="6"/>
        <v>8199.0693548387117</v>
      </c>
      <c r="Q114" s="8"/>
    </row>
    <row r="115" spans="1:394" s="7" customFormat="1" ht="30" customHeight="1" x14ac:dyDescent="0.2">
      <c r="A115" s="110">
        <v>104</v>
      </c>
      <c r="B115" s="84" t="s">
        <v>8</v>
      </c>
      <c r="C115" s="72" t="s">
        <v>194</v>
      </c>
      <c r="D115" s="58" t="s">
        <v>290</v>
      </c>
      <c r="E115" s="68">
        <v>8000</v>
      </c>
      <c r="F115" s="64">
        <v>8000.0000000000009</v>
      </c>
      <c r="G115" s="68">
        <v>0</v>
      </c>
      <c r="H115" s="64">
        <v>0</v>
      </c>
      <c r="I115" s="64">
        <v>0</v>
      </c>
      <c r="J115" s="64">
        <v>0</v>
      </c>
      <c r="K115" s="64">
        <v>0</v>
      </c>
      <c r="L115" s="68">
        <v>2000.0000000000002</v>
      </c>
      <c r="M115" s="69">
        <v>250.00000000000003</v>
      </c>
      <c r="N115" s="65">
        <f t="shared" si="5"/>
        <v>10250.000000000002</v>
      </c>
      <c r="O115" s="73">
        <v>2185.3306451612907</v>
      </c>
      <c r="P115" s="78">
        <f t="shared" si="6"/>
        <v>8064.6693548387111</v>
      </c>
      <c r="Q115" s="8"/>
    </row>
    <row r="116" spans="1:394" s="7" customFormat="1" ht="30" customHeight="1" x14ac:dyDescent="0.2">
      <c r="A116" s="110">
        <v>105</v>
      </c>
      <c r="B116" s="84" t="s">
        <v>8</v>
      </c>
      <c r="C116" s="72" t="s">
        <v>195</v>
      </c>
      <c r="D116" s="58" t="s">
        <v>291</v>
      </c>
      <c r="E116" s="68">
        <v>8000</v>
      </c>
      <c r="F116" s="64">
        <v>8000.0000000000009</v>
      </c>
      <c r="G116" s="68">
        <v>0</v>
      </c>
      <c r="H116" s="64">
        <v>0</v>
      </c>
      <c r="I116" s="64">
        <v>0</v>
      </c>
      <c r="J116" s="64">
        <v>0</v>
      </c>
      <c r="K116" s="64">
        <v>0</v>
      </c>
      <c r="L116" s="68">
        <v>2000.0000000000002</v>
      </c>
      <c r="M116" s="69">
        <v>250.00000000000003</v>
      </c>
      <c r="N116" s="65">
        <f t="shared" si="5"/>
        <v>10250.000000000002</v>
      </c>
      <c r="O116" s="73">
        <v>4725.05064516129</v>
      </c>
      <c r="P116" s="78">
        <f t="shared" si="6"/>
        <v>5524.9493548387118</v>
      </c>
      <c r="Q116" s="8"/>
    </row>
    <row r="117" spans="1:394" s="7" customFormat="1" ht="30" customHeight="1" x14ac:dyDescent="0.2">
      <c r="A117" s="110">
        <v>106</v>
      </c>
      <c r="B117" s="84" t="s">
        <v>8</v>
      </c>
      <c r="C117" s="72" t="s">
        <v>196</v>
      </c>
      <c r="D117" s="58" t="s">
        <v>197</v>
      </c>
      <c r="E117" s="68">
        <v>10000</v>
      </c>
      <c r="F117" s="64">
        <v>10000</v>
      </c>
      <c r="G117" s="68">
        <v>0</v>
      </c>
      <c r="H117" s="64">
        <v>0</v>
      </c>
      <c r="I117" s="64">
        <v>0</v>
      </c>
      <c r="J117" s="64">
        <v>0</v>
      </c>
      <c r="K117" s="64">
        <v>0</v>
      </c>
      <c r="L117" s="68">
        <v>2500</v>
      </c>
      <c r="M117" s="69">
        <v>250.00000000000003</v>
      </c>
      <c r="N117" s="65">
        <f t="shared" si="5"/>
        <v>12750</v>
      </c>
      <c r="O117" s="73">
        <v>9736.5958064516126</v>
      </c>
      <c r="P117" s="78">
        <f t="shared" si="6"/>
        <v>3013.4041935483874</v>
      </c>
      <c r="Q117" s="8"/>
    </row>
    <row r="118" spans="1:394" s="7" customFormat="1" ht="30" customHeight="1" x14ac:dyDescent="0.2">
      <c r="A118" s="110">
        <v>107</v>
      </c>
      <c r="B118" s="84" t="s">
        <v>8</v>
      </c>
      <c r="C118" s="72" t="s">
        <v>205</v>
      </c>
      <c r="D118" s="58" t="s">
        <v>202</v>
      </c>
      <c r="E118" s="68">
        <v>7000</v>
      </c>
      <c r="F118" s="64">
        <v>7000</v>
      </c>
      <c r="G118" s="68">
        <v>0</v>
      </c>
      <c r="H118" s="64">
        <v>0</v>
      </c>
      <c r="I118" s="64">
        <v>0</v>
      </c>
      <c r="J118" s="64">
        <v>0</v>
      </c>
      <c r="K118" s="64">
        <v>0</v>
      </c>
      <c r="L118" s="68">
        <v>1750</v>
      </c>
      <c r="M118" s="69">
        <v>250.00000000000003</v>
      </c>
      <c r="N118" s="65">
        <f t="shared" si="5"/>
        <v>9000</v>
      </c>
      <c r="O118" s="73">
        <v>8636.6280645161296</v>
      </c>
      <c r="P118" s="78">
        <f t="shared" si="6"/>
        <v>363.3719354838704</v>
      </c>
      <c r="Q118" s="8"/>
    </row>
    <row r="119" spans="1:394" s="7" customFormat="1" ht="30" customHeight="1" x14ac:dyDescent="0.2">
      <c r="A119" s="110">
        <v>108</v>
      </c>
      <c r="B119" s="84" t="s">
        <v>8</v>
      </c>
      <c r="C119" s="72" t="s">
        <v>206</v>
      </c>
      <c r="D119" s="67" t="s">
        <v>131</v>
      </c>
      <c r="E119" s="68">
        <v>8000</v>
      </c>
      <c r="F119" s="64">
        <v>8000.0000000000009</v>
      </c>
      <c r="G119" s="68">
        <v>0</v>
      </c>
      <c r="H119" s="64">
        <v>0</v>
      </c>
      <c r="I119" s="64">
        <v>0</v>
      </c>
      <c r="J119" s="64">
        <v>0</v>
      </c>
      <c r="K119" s="64">
        <v>0</v>
      </c>
      <c r="L119" s="68">
        <v>2000.0000000000002</v>
      </c>
      <c r="M119" s="69">
        <v>250.00000000000003</v>
      </c>
      <c r="N119" s="65">
        <f t="shared" si="5"/>
        <v>10250.000000000002</v>
      </c>
      <c r="O119" s="73">
        <v>2156.9806451612903</v>
      </c>
      <c r="P119" s="78">
        <f t="shared" si="6"/>
        <v>8093.0193548387115</v>
      </c>
      <c r="Q119" s="8"/>
    </row>
    <row r="120" spans="1:394" s="7" customFormat="1" ht="30" customHeight="1" x14ac:dyDescent="0.2">
      <c r="A120" s="110">
        <v>109</v>
      </c>
      <c r="B120" s="84" t="s">
        <v>8</v>
      </c>
      <c r="C120" s="72" t="s">
        <v>207</v>
      </c>
      <c r="D120" s="58" t="s">
        <v>131</v>
      </c>
      <c r="E120" s="68">
        <v>8000</v>
      </c>
      <c r="F120" s="64">
        <v>8000.0000000000009</v>
      </c>
      <c r="G120" s="68">
        <v>0</v>
      </c>
      <c r="H120" s="64">
        <v>0</v>
      </c>
      <c r="I120" s="64">
        <v>0</v>
      </c>
      <c r="J120" s="64">
        <v>0</v>
      </c>
      <c r="K120" s="64">
        <v>0</v>
      </c>
      <c r="L120" s="68">
        <v>2000.0000000000002</v>
      </c>
      <c r="M120" s="69">
        <v>250.00000000000003</v>
      </c>
      <c r="N120" s="65">
        <f t="shared" si="5"/>
        <v>10250.000000000002</v>
      </c>
      <c r="O120" s="73">
        <v>2022.5806451612905</v>
      </c>
      <c r="P120" s="78">
        <f t="shared" si="6"/>
        <v>8227.419354838712</v>
      </c>
      <c r="Q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</row>
    <row r="121" spans="1:394" s="7" customFormat="1" ht="30" customHeight="1" x14ac:dyDescent="0.2">
      <c r="A121" s="110">
        <v>110</v>
      </c>
      <c r="B121" s="84" t="s">
        <v>8</v>
      </c>
      <c r="C121" s="72" t="s">
        <v>208</v>
      </c>
      <c r="D121" s="58" t="s">
        <v>144</v>
      </c>
      <c r="E121" s="68">
        <v>8000</v>
      </c>
      <c r="F121" s="64">
        <v>8000.0000000000009</v>
      </c>
      <c r="G121" s="68">
        <v>0</v>
      </c>
      <c r="H121" s="64">
        <v>0</v>
      </c>
      <c r="I121" s="64">
        <v>0</v>
      </c>
      <c r="J121" s="64">
        <v>0</v>
      </c>
      <c r="K121" s="64">
        <v>0</v>
      </c>
      <c r="L121" s="68">
        <v>2000.0000000000002</v>
      </c>
      <c r="M121" s="69">
        <v>250.00000000000003</v>
      </c>
      <c r="N121" s="65">
        <f t="shared" si="5"/>
        <v>10250.000000000002</v>
      </c>
      <c r="O121" s="73">
        <v>2022.5806451612905</v>
      </c>
      <c r="P121" s="78">
        <f t="shared" si="6"/>
        <v>8227.419354838712</v>
      </c>
      <c r="Q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</row>
    <row r="122" spans="1:394" s="7" customFormat="1" ht="30" customHeight="1" x14ac:dyDescent="0.2">
      <c r="A122" s="110">
        <v>111</v>
      </c>
      <c r="B122" s="84" t="s">
        <v>8</v>
      </c>
      <c r="C122" s="72" t="s">
        <v>209</v>
      </c>
      <c r="D122" s="57" t="s">
        <v>210</v>
      </c>
      <c r="E122" s="68">
        <v>11000</v>
      </c>
      <c r="F122" s="64">
        <v>11000</v>
      </c>
      <c r="G122" s="68">
        <v>375</v>
      </c>
      <c r="H122" s="64">
        <v>0</v>
      </c>
      <c r="I122" s="64">
        <v>0</v>
      </c>
      <c r="J122" s="64">
        <v>0</v>
      </c>
      <c r="K122" s="64">
        <v>0</v>
      </c>
      <c r="L122" s="68">
        <v>2750</v>
      </c>
      <c r="M122" s="69">
        <v>250.00000000000003</v>
      </c>
      <c r="N122" s="65">
        <f t="shared" si="5"/>
        <v>14375</v>
      </c>
      <c r="O122" s="73">
        <v>2998.1451612903224</v>
      </c>
      <c r="P122" s="78">
        <f t="shared" si="6"/>
        <v>11376.854838709678</v>
      </c>
      <c r="Q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</row>
    <row r="123" spans="1:394" s="8" customFormat="1" ht="30" customHeight="1" x14ac:dyDescent="0.2">
      <c r="A123" s="110">
        <v>112</v>
      </c>
      <c r="B123" s="84" t="s">
        <v>8</v>
      </c>
      <c r="C123" s="72" t="s">
        <v>212</v>
      </c>
      <c r="D123" s="58" t="s">
        <v>131</v>
      </c>
      <c r="E123" s="68">
        <v>8000</v>
      </c>
      <c r="F123" s="64">
        <v>8000.0000000000009</v>
      </c>
      <c r="G123" s="68">
        <v>0</v>
      </c>
      <c r="H123" s="64">
        <v>0</v>
      </c>
      <c r="I123" s="64">
        <v>0</v>
      </c>
      <c r="J123" s="64">
        <v>0</v>
      </c>
      <c r="K123" s="64">
        <v>0</v>
      </c>
      <c r="L123" s="68">
        <v>2000.0000000000002</v>
      </c>
      <c r="M123" s="69">
        <v>250.00000000000003</v>
      </c>
      <c r="N123" s="65">
        <f t="shared" si="5"/>
        <v>10250.000000000002</v>
      </c>
      <c r="O123" s="73">
        <v>2022.5806451612905</v>
      </c>
      <c r="P123" s="78">
        <f t="shared" si="6"/>
        <v>8227.419354838712</v>
      </c>
      <c r="Q123" s="47"/>
      <c r="R123" s="7"/>
      <c r="S123" s="7"/>
      <c r="T123" s="45"/>
      <c r="U123" s="46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</row>
    <row r="124" spans="1:394" s="7" customFormat="1" ht="30" customHeight="1" x14ac:dyDescent="0.2">
      <c r="A124" s="110">
        <v>113</v>
      </c>
      <c r="B124" s="84" t="s">
        <v>8</v>
      </c>
      <c r="C124" s="72" t="s">
        <v>213</v>
      </c>
      <c r="D124" s="58" t="s">
        <v>165</v>
      </c>
      <c r="E124" s="68">
        <v>11000</v>
      </c>
      <c r="F124" s="64">
        <v>11000</v>
      </c>
      <c r="G124" s="68">
        <v>375</v>
      </c>
      <c r="H124" s="64">
        <v>0</v>
      </c>
      <c r="I124" s="64">
        <v>0</v>
      </c>
      <c r="J124" s="64">
        <v>0</v>
      </c>
      <c r="K124" s="64">
        <v>0</v>
      </c>
      <c r="L124" s="68">
        <v>2750</v>
      </c>
      <c r="M124" s="69">
        <v>250.00000000000003</v>
      </c>
      <c r="N124" s="65">
        <f t="shared" si="5"/>
        <v>14375</v>
      </c>
      <c r="O124" s="73">
        <v>2998.1451612903224</v>
      </c>
      <c r="P124" s="78">
        <f t="shared" si="6"/>
        <v>11376.854838709678</v>
      </c>
      <c r="Q124" s="8"/>
    </row>
    <row r="125" spans="1:394" s="7" customFormat="1" ht="30" customHeight="1" x14ac:dyDescent="0.2">
      <c r="A125" s="110">
        <v>114</v>
      </c>
      <c r="B125" s="84" t="s">
        <v>8</v>
      </c>
      <c r="C125" s="72" t="s">
        <v>214</v>
      </c>
      <c r="D125" s="58" t="s">
        <v>165</v>
      </c>
      <c r="E125" s="68">
        <v>11000</v>
      </c>
      <c r="F125" s="64">
        <v>11000</v>
      </c>
      <c r="G125" s="68">
        <v>375</v>
      </c>
      <c r="H125" s="64">
        <v>0</v>
      </c>
      <c r="I125" s="64">
        <v>0</v>
      </c>
      <c r="J125" s="64">
        <v>0</v>
      </c>
      <c r="K125" s="64">
        <v>0</v>
      </c>
      <c r="L125" s="68">
        <v>2750</v>
      </c>
      <c r="M125" s="69">
        <v>250.00000000000003</v>
      </c>
      <c r="N125" s="65">
        <f t="shared" si="5"/>
        <v>14375</v>
      </c>
      <c r="O125" s="73">
        <v>2998.1451612903224</v>
      </c>
      <c r="P125" s="78">
        <f t="shared" si="6"/>
        <v>11376.854838709678</v>
      </c>
      <c r="Q125" s="8"/>
    </row>
    <row r="126" spans="1:394" s="7" customFormat="1" ht="30" customHeight="1" x14ac:dyDescent="0.2">
      <c r="A126" s="110">
        <v>115</v>
      </c>
      <c r="B126" s="84" t="s">
        <v>8</v>
      </c>
      <c r="C126" s="72" t="s">
        <v>215</v>
      </c>
      <c r="D126" s="57" t="s">
        <v>216</v>
      </c>
      <c r="E126" s="68">
        <v>8000</v>
      </c>
      <c r="F126" s="64">
        <v>8000.0000000000009</v>
      </c>
      <c r="G126" s="68">
        <v>0</v>
      </c>
      <c r="H126" s="64">
        <v>0</v>
      </c>
      <c r="I126" s="64">
        <v>0</v>
      </c>
      <c r="J126" s="64">
        <v>0</v>
      </c>
      <c r="K126" s="64">
        <v>0</v>
      </c>
      <c r="L126" s="68">
        <v>2000.0000000000002</v>
      </c>
      <c r="M126" s="69">
        <v>250.00000000000003</v>
      </c>
      <c r="N126" s="65">
        <f t="shared" si="5"/>
        <v>10250.000000000002</v>
      </c>
      <c r="O126" s="73">
        <v>2022.5806451612905</v>
      </c>
      <c r="P126" s="78">
        <f t="shared" si="6"/>
        <v>8227.419354838712</v>
      </c>
      <c r="Q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</row>
    <row r="127" spans="1:394" s="61" customFormat="1" ht="30" customHeight="1" x14ac:dyDescent="0.2">
      <c r="A127" s="110">
        <v>116</v>
      </c>
      <c r="B127" s="84" t="s">
        <v>8</v>
      </c>
      <c r="C127" s="72" t="s">
        <v>217</v>
      </c>
      <c r="D127" s="57" t="s">
        <v>218</v>
      </c>
      <c r="E127" s="68">
        <v>8000</v>
      </c>
      <c r="F127" s="64">
        <v>8000.0000000000009</v>
      </c>
      <c r="G127" s="68">
        <v>0</v>
      </c>
      <c r="H127" s="64">
        <v>0</v>
      </c>
      <c r="I127" s="64">
        <v>0</v>
      </c>
      <c r="J127" s="64">
        <v>0</v>
      </c>
      <c r="K127" s="64">
        <v>0</v>
      </c>
      <c r="L127" s="68">
        <v>2000.0000000000002</v>
      </c>
      <c r="M127" s="69">
        <v>250.00000000000003</v>
      </c>
      <c r="N127" s="65">
        <f t="shared" si="5"/>
        <v>10250.000000000002</v>
      </c>
      <c r="O127" s="73">
        <v>2022.5806451612905</v>
      </c>
      <c r="P127" s="78">
        <f t="shared" si="6"/>
        <v>8227.419354838712</v>
      </c>
      <c r="Q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  <c r="HT127" s="60"/>
      <c r="HU127" s="60"/>
      <c r="HV127" s="60"/>
      <c r="HW127" s="60"/>
      <c r="HX127" s="60"/>
      <c r="HY127" s="60"/>
      <c r="HZ127" s="60"/>
      <c r="IA127" s="60"/>
      <c r="IB127" s="60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60"/>
      <c r="IP127" s="60"/>
      <c r="IQ127" s="60"/>
      <c r="IR127" s="60"/>
      <c r="IS127" s="60"/>
      <c r="IT127" s="60"/>
      <c r="IU127" s="60"/>
      <c r="IV127" s="60"/>
      <c r="IW127" s="60"/>
      <c r="IX127" s="60"/>
      <c r="IY127" s="60"/>
      <c r="IZ127" s="60"/>
      <c r="JA127" s="60"/>
      <c r="JB127" s="60"/>
      <c r="JC127" s="60"/>
      <c r="JD127" s="60"/>
      <c r="JE127" s="60"/>
      <c r="JF127" s="60"/>
      <c r="JG127" s="60"/>
      <c r="JH127" s="60"/>
      <c r="JI127" s="60"/>
      <c r="JJ127" s="60"/>
      <c r="JK127" s="60"/>
      <c r="JL127" s="60"/>
      <c r="JM127" s="60"/>
      <c r="JN127" s="60"/>
      <c r="JO127" s="60"/>
      <c r="JP127" s="60"/>
      <c r="JQ127" s="60"/>
      <c r="JR127" s="60"/>
      <c r="JS127" s="60"/>
      <c r="JT127" s="60"/>
      <c r="JU127" s="60"/>
      <c r="JV127" s="60"/>
      <c r="JW127" s="60"/>
      <c r="JX127" s="60"/>
      <c r="JY127" s="60"/>
      <c r="JZ127" s="60"/>
      <c r="KA127" s="60"/>
      <c r="KB127" s="60"/>
      <c r="KC127" s="60"/>
      <c r="KD127" s="60"/>
      <c r="KE127" s="60"/>
      <c r="KF127" s="60"/>
      <c r="KG127" s="60"/>
      <c r="KH127" s="60"/>
      <c r="KI127" s="60"/>
      <c r="KJ127" s="60"/>
      <c r="KK127" s="60"/>
      <c r="KL127" s="60"/>
      <c r="KM127" s="60"/>
      <c r="KN127" s="60"/>
      <c r="KO127" s="60"/>
      <c r="KP127" s="60"/>
      <c r="KQ127" s="60"/>
      <c r="KR127" s="60"/>
      <c r="KS127" s="60"/>
      <c r="KT127" s="60"/>
      <c r="KU127" s="60"/>
      <c r="KV127" s="60"/>
      <c r="KW127" s="60"/>
      <c r="KX127" s="60"/>
      <c r="KY127" s="60"/>
      <c r="KZ127" s="60"/>
      <c r="LA127" s="60"/>
      <c r="LB127" s="60"/>
      <c r="LC127" s="60"/>
      <c r="LD127" s="60"/>
      <c r="LE127" s="60"/>
      <c r="LF127" s="60"/>
      <c r="LG127" s="60"/>
      <c r="LH127" s="60"/>
      <c r="LI127" s="60"/>
      <c r="LJ127" s="60"/>
      <c r="LK127" s="60"/>
      <c r="LL127" s="60"/>
      <c r="LM127" s="60"/>
      <c r="LN127" s="60"/>
      <c r="LO127" s="60"/>
      <c r="LP127" s="60"/>
      <c r="LQ127" s="60"/>
      <c r="LR127" s="60"/>
      <c r="LS127" s="60"/>
      <c r="LT127" s="60"/>
      <c r="LU127" s="60"/>
      <c r="LV127" s="60"/>
      <c r="LW127" s="60"/>
      <c r="LX127" s="60"/>
      <c r="LY127" s="60"/>
      <c r="LZ127" s="60"/>
      <c r="MA127" s="60"/>
      <c r="MB127" s="60"/>
      <c r="MC127" s="60"/>
      <c r="MD127" s="60"/>
      <c r="ME127" s="60"/>
      <c r="MF127" s="60"/>
      <c r="MG127" s="60"/>
      <c r="MH127" s="60"/>
      <c r="MI127" s="60"/>
      <c r="MJ127" s="60"/>
      <c r="MK127" s="60"/>
      <c r="ML127" s="60"/>
      <c r="MM127" s="60"/>
      <c r="MN127" s="60"/>
      <c r="MO127" s="60"/>
      <c r="MP127" s="60"/>
      <c r="MQ127" s="60"/>
      <c r="MR127" s="60"/>
      <c r="MS127" s="60"/>
      <c r="MT127" s="60"/>
      <c r="MU127" s="60"/>
      <c r="MV127" s="60"/>
      <c r="MW127" s="60"/>
      <c r="MX127" s="60"/>
      <c r="MY127" s="60"/>
      <c r="MZ127" s="60"/>
      <c r="NA127" s="60"/>
      <c r="NB127" s="60"/>
      <c r="NC127" s="60"/>
      <c r="ND127" s="60"/>
      <c r="NE127" s="60"/>
      <c r="NF127" s="60"/>
      <c r="NG127" s="60"/>
      <c r="NH127" s="60"/>
      <c r="NI127" s="60"/>
      <c r="NJ127" s="60"/>
      <c r="NK127" s="60"/>
      <c r="NL127" s="60"/>
      <c r="NM127" s="60"/>
      <c r="NN127" s="60"/>
      <c r="NO127" s="60"/>
      <c r="NP127" s="60"/>
      <c r="NQ127" s="60"/>
      <c r="NR127" s="60"/>
      <c r="NS127" s="60"/>
      <c r="NT127" s="60"/>
      <c r="NU127" s="60"/>
      <c r="NV127" s="60"/>
      <c r="NW127" s="60"/>
      <c r="NX127" s="60"/>
      <c r="NY127" s="60"/>
      <c r="NZ127" s="60"/>
      <c r="OA127" s="60"/>
      <c r="OB127" s="60"/>
      <c r="OC127" s="60"/>
      <c r="OD127" s="60"/>
    </row>
    <row r="128" spans="1:394" s="61" customFormat="1" ht="30" customHeight="1" x14ac:dyDescent="0.2">
      <c r="A128" s="110">
        <v>117</v>
      </c>
      <c r="B128" s="84" t="s">
        <v>8</v>
      </c>
      <c r="C128" s="72" t="s">
        <v>219</v>
      </c>
      <c r="D128" s="57" t="s">
        <v>220</v>
      </c>
      <c r="E128" s="68">
        <v>8000</v>
      </c>
      <c r="F128" s="64">
        <v>8000.0000000000009</v>
      </c>
      <c r="G128" s="68">
        <v>0</v>
      </c>
      <c r="H128" s="64">
        <v>0</v>
      </c>
      <c r="I128" s="64">
        <v>0</v>
      </c>
      <c r="J128" s="64">
        <v>0</v>
      </c>
      <c r="K128" s="64">
        <v>0</v>
      </c>
      <c r="L128" s="68">
        <v>2000.0000000000002</v>
      </c>
      <c r="M128" s="69">
        <v>250.00000000000003</v>
      </c>
      <c r="N128" s="65">
        <f t="shared" si="5"/>
        <v>10250.000000000002</v>
      </c>
      <c r="O128" s="73">
        <v>2022.5806451612905</v>
      </c>
      <c r="P128" s="78">
        <f t="shared" si="6"/>
        <v>8227.419354838712</v>
      </c>
      <c r="Q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  <c r="IK128" s="60"/>
      <c r="IL128" s="60"/>
      <c r="IM128" s="60"/>
      <c r="IN128" s="60"/>
      <c r="IO128" s="60"/>
      <c r="IP128" s="60"/>
      <c r="IQ128" s="60"/>
      <c r="IR128" s="60"/>
      <c r="IS128" s="60"/>
      <c r="IT128" s="60"/>
      <c r="IU128" s="60"/>
      <c r="IV128" s="60"/>
      <c r="IW128" s="60"/>
      <c r="IX128" s="60"/>
      <c r="IY128" s="60"/>
      <c r="IZ128" s="60"/>
      <c r="JA128" s="60"/>
      <c r="JB128" s="60"/>
      <c r="JC128" s="60"/>
      <c r="JD128" s="60"/>
      <c r="JE128" s="60"/>
      <c r="JF128" s="60"/>
      <c r="JG128" s="60"/>
      <c r="JH128" s="60"/>
      <c r="JI128" s="60"/>
      <c r="JJ128" s="60"/>
      <c r="JK128" s="60"/>
      <c r="JL128" s="60"/>
      <c r="JM128" s="60"/>
      <c r="JN128" s="60"/>
      <c r="JO128" s="60"/>
      <c r="JP128" s="60"/>
      <c r="JQ128" s="60"/>
      <c r="JR128" s="60"/>
      <c r="JS128" s="60"/>
      <c r="JT128" s="60"/>
      <c r="JU128" s="60"/>
      <c r="JV128" s="60"/>
      <c r="JW128" s="60"/>
      <c r="JX128" s="60"/>
      <c r="JY128" s="60"/>
      <c r="JZ128" s="60"/>
      <c r="KA128" s="60"/>
      <c r="KB128" s="60"/>
      <c r="KC128" s="60"/>
      <c r="KD128" s="60"/>
      <c r="KE128" s="60"/>
      <c r="KF128" s="60"/>
      <c r="KG128" s="60"/>
      <c r="KH128" s="60"/>
      <c r="KI128" s="60"/>
      <c r="KJ128" s="60"/>
      <c r="KK128" s="60"/>
      <c r="KL128" s="60"/>
      <c r="KM128" s="60"/>
      <c r="KN128" s="60"/>
      <c r="KO128" s="60"/>
      <c r="KP128" s="60"/>
      <c r="KQ128" s="60"/>
      <c r="KR128" s="60"/>
      <c r="KS128" s="60"/>
      <c r="KT128" s="60"/>
      <c r="KU128" s="60"/>
      <c r="KV128" s="60"/>
      <c r="KW128" s="60"/>
      <c r="KX128" s="60"/>
      <c r="KY128" s="60"/>
      <c r="KZ128" s="60"/>
      <c r="LA128" s="60"/>
      <c r="LB128" s="60"/>
      <c r="LC128" s="60"/>
      <c r="LD128" s="60"/>
      <c r="LE128" s="60"/>
      <c r="LF128" s="60"/>
      <c r="LG128" s="60"/>
      <c r="LH128" s="60"/>
      <c r="LI128" s="60"/>
      <c r="LJ128" s="60"/>
      <c r="LK128" s="60"/>
      <c r="LL128" s="60"/>
      <c r="LM128" s="60"/>
      <c r="LN128" s="60"/>
      <c r="LO128" s="60"/>
      <c r="LP128" s="60"/>
      <c r="LQ128" s="60"/>
      <c r="LR128" s="60"/>
      <c r="LS128" s="60"/>
      <c r="LT128" s="60"/>
      <c r="LU128" s="60"/>
      <c r="LV128" s="60"/>
      <c r="LW128" s="60"/>
      <c r="LX128" s="60"/>
      <c r="LY128" s="60"/>
      <c r="LZ128" s="60"/>
      <c r="MA128" s="60"/>
      <c r="MB128" s="60"/>
      <c r="MC128" s="60"/>
      <c r="MD128" s="60"/>
      <c r="ME128" s="60"/>
      <c r="MF128" s="60"/>
      <c r="MG128" s="60"/>
      <c r="MH128" s="60"/>
      <c r="MI128" s="60"/>
      <c r="MJ128" s="60"/>
      <c r="MK128" s="60"/>
      <c r="ML128" s="60"/>
      <c r="MM128" s="60"/>
      <c r="MN128" s="60"/>
      <c r="MO128" s="60"/>
      <c r="MP128" s="60"/>
      <c r="MQ128" s="60"/>
      <c r="MR128" s="60"/>
      <c r="MS128" s="60"/>
      <c r="MT128" s="60"/>
      <c r="MU128" s="60"/>
      <c r="MV128" s="60"/>
      <c r="MW128" s="60"/>
      <c r="MX128" s="60"/>
      <c r="MY128" s="60"/>
      <c r="MZ128" s="60"/>
      <c r="NA128" s="60"/>
      <c r="NB128" s="60"/>
      <c r="NC128" s="60"/>
      <c r="ND128" s="60"/>
      <c r="NE128" s="60"/>
      <c r="NF128" s="60"/>
      <c r="NG128" s="60"/>
      <c r="NH128" s="60"/>
      <c r="NI128" s="60"/>
      <c r="NJ128" s="60"/>
      <c r="NK128" s="60"/>
      <c r="NL128" s="60"/>
      <c r="NM128" s="60"/>
      <c r="NN128" s="60"/>
      <c r="NO128" s="60"/>
      <c r="NP128" s="60"/>
      <c r="NQ128" s="60"/>
      <c r="NR128" s="60"/>
      <c r="NS128" s="60"/>
      <c r="NT128" s="60"/>
      <c r="NU128" s="60"/>
      <c r="NV128" s="60"/>
      <c r="NW128" s="60"/>
      <c r="NX128" s="60"/>
      <c r="NY128" s="60"/>
      <c r="NZ128" s="60"/>
      <c r="OA128" s="60"/>
      <c r="OB128" s="60"/>
      <c r="OC128" s="60"/>
      <c r="OD128" s="60"/>
    </row>
    <row r="129" spans="1:394" s="61" customFormat="1" ht="30" customHeight="1" x14ac:dyDescent="0.2">
      <c r="A129" s="110">
        <v>118</v>
      </c>
      <c r="B129" s="84" t="s">
        <v>8</v>
      </c>
      <c r="C129" s="72" t="s">
        <v>221</v>
      </c>
      <c r="D129" s="57" t="s">
        <v>144</v>
      </c>
      <c r="E129" s="68">
        <v>8000</v>
      </c>
      <c r="F129" s="64">
        <v>8000.0000000000009</v>
      </c>
      <c r="G129" s="68">
        <v>0</v>
      </c>
      <c r="H129" s="64">
        <v>0</v>
      </c>
      <c r="I129" s="64">
        <v>0</v>
      </c>
      <c r="J129" s="64">
        <v>0</v>
      </c>
      <c r="K129" s="64">
        <v>0</v>
      </c>
      <c r="L129" s="68">
        <v>2000.0000000000002</v>
      </c>
      <c r="M129" s="69">
        <v>250.00000000000003</v>
      </c>
      <c r="N129" s="65">
        <f t="shared" si="5"/>
        <v>10250.000000000002</v>
      </c>
      <c r="O129" s="73">
        <v>3093.7106451612908</v>
      </c>
      <c r="P129" s="78">
        <f t="shared" si="6"/>
        <v>7156.289354838711</v>
      </c>
      <c r="Q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  <c r="IK129" s="60"/>
      <c r="IL129" s="60"/>
      <c r="IM129" s="60"/>
      <c r="IN129" s="60"/>
      <c r="IO129" s="60"/>
      <c r="IP129" s="60"/>
      <c r="IQ129" s="60"/>
      <c r="IR129" s="60"/>
      <c r="IS129" s="60"/>
      <c r="IT129" s="60"/>
      <c r="IU129" s="60"/>
      <c r="IV129" s="60"/>
      <c r="IW129" s="60"/>
      <c r="IX129" s="60"/>
      <c r="IY129" s="60"/>
      <c r="IZ129" s="60"/>
      <c r="JA129" s="60"/>
      <c r="JB129" s="60"/>
      <c r="JC129" s="60"/>
      <c r="JD129" s="60"/>
      <c r="JE129" s="60"/>
      <c r="JF129" s="60"/>
      <c r="JG129" s="60"/>
      <c r="JH129" s="60"/>
      <c r="JI129" s="60"/>
      <c r="JJ129" s="60"/>
      <c r="JK129" s="60"/>
      <c r="JL129" s="60"/>
      <c r="JM129" s="60"/>
      <c r="JN129" s="60"/>
      <c r="JO129" s="60"/>
      <c r="JP129" s="60"/>
      <c r="JQ129" s="60"/>
      <c r="JR129" s="60"/>
      <c r="JS129" s="60"/>
      <c r="JT129" s="60"/>
      <c r="JU129" s="60"/>
      <c r="JV129" s="60"/>
      <c r="JW129" s="60"/>
      <c r="JX129" s="60"/>
      <c r="JY129" s="60"/>
      <c r="JZ129" s="60"/>
      <c r="KA129" s="60"/>
      <c r="KB129" s="60"/>
      <c r="KC129" s="60"/>
      <c r="KD129" s="60"/>
      <c r="KE129" s="60"/>
      <c r="KF129" s="60"/>
      <c r="KG129" s="60"/>
      <c r="KH129" s="60"/>
      <c r="KI129" s="60"/>
      <c r="KJ129" s="60"/>
      <c r="KK129" s="60"/>
      <c r="KL129" s="60"/>
      <c r="KM129" s="60"/>
      <c r="KN129" s="60"/>
      <c r="KO129" s="60"/>
      <c r="KP129" s="60"/>
      <c r="KQ129" s="60"/>
      <c r="KR129" s="60"/>
      <c r="KS129" s="60"/>
      <c r="KT129" s="60"/>
      <c r="KU129" s="60"/>
      <c r="KV129" s="60"/>
      <c r="KW129" s="60"/>
      <c r="KX129" s="60"/>
      <c r="KY129" s="60"/>
      <c r="KZ129" s="60"/>
      <c r="LA129" s="60"/>
      <c r="LB129" s="60"/>
      <c r="LC129" s="60"/>
      <c r="LD129" s="60"/>
      <c r="LE129" s="60"/>
      <c r="LF129" s="60"/>
      <c r="LG129" s="60"/>
      <c r="LH129" s="60"/>
      <c r="LI129" s="60"/>
      <c r="LJ129" s="60"/>
      <c r="LK129" s="60"/>
      <c r="LL129" s="60"/>
      <c r="LM129" s="60"/>
      <c r="LN129" s="60"/>
      <c r="LO129" s="60"/>
      <c r="LP129" s="60"/>
      <c r="LQ129" s="60"/>
      <c r="LR129" s="60"/>
      <c r="LS129" s="60"/>
      <c r="LT129" s="60"/>
      <c r="LU129" s="60"/>
      <c r="LV129" s="60"/>
      <c r="LW129" s="60"/>
      <c r="LX129" s="60"/>
      <c r="LY129" s="60"/>
      <c r="LZ129" s="60"/>
      <c r="MA129" s="60"/>
      <c r="MB129" s="60"/>
      <c r="MC129" s="60"/>
      <c r="MD129" s="60"/>
      <c r="ME129" s="60"/>
      <c r="MF129" s="60"/>
      <c r="MG129" s="60"/>
      <c r="MH129" s="60"/>
      <c r="MI129" s="60"/>
      <c r="MJ129" s="60"/>
      <c r="MK129" s="60"/>
      <c r="ML129" s="60"/>
      <c r="MM129" s="60"/>
      <c r="MN129" s="60"/>
      <c r="MO129" s="60"/>
      <c r="MP129" s="60"/>
      <c r="MQ129" s="60"/>
      <c r="MR129" s="60"/>
      <c r="MS129" s="60"/>
      <c r="MT129" s="60"/>
      <c r="MU129" s="60"/>
      <c r="MV129" s="60"/>
      <c r="MW129" s="60"/>
      <c r="MX129" s="60"/>
      <c r="MY129" s="60"/>
      <c r="MZ129" s="60"/>
      <c r="NA129" s="60"/>
      <c r="NB129" s="60"/>
      <c r="NC129" s="60"/>
      <c r="ND129" s="60"/>
      <c r="NE129" s="60"/>
      <c r="NF129" s="60"/>
      <c r="NG129" s="60"/>
      <c r="NH129" s="60"/>
      <c r="NI129" s="60"/>
      <c r="NJ129" s="60"/>
      <c r="NK129" s="60"/>
      <c r="NL129" s="60"/>
      <c r="NM129" s="60"/>
      <c r="NN129" s="60"/>
      <c r="NO129" s="60"/>
      <c r="NP129" s="60"/>
      <c r="NQ129" s="60"/>
      <c r="NR129" s="60"/>
      <c r="NS129" s="60"/>
      <c r="NT129" s="60"/>
      <c r="NU129" s="60"/>
      <c r="NV129" s="60"/>
      <c r="NW129" s="60"/>
      <c r="NX129" s="60"/>
      <c r="NY129" s="60"/>
      <c r="NZ129" s="60"/>
      <c r="OA129" s="60"/>
      <c r="OB129" s="60"/>
      <c r="OC129" s="60"/>
      <c r="OD129" s="60"/>
    </row>
    <row r="130" spans="1:394" s="61" customFormat="1" ht="30" customHeight="1" x14ac:dyDescent="0.2">
      <c r="A130" s="110">
        <v>119</v>
      </c>
      <c r="B130" s="84" t="s">
        <v>8</v>
      </c>
      <c r="C130" s="72" t="s">
        <v>222</v>
      </c>
      <c r="D130" s="57" t="s">
        <v>17</v>
      </c>
      <c r="E130" s="68">
        <v>4500</v>
      </c>
      <c r="F130" s="64">
        <v>4500</v>
      </c>
      <c r="G130" s="68">
        <v>0</v>
      </c>
      <c r="H130" s="64">
        <v>0</v>
      </c>
      <c r="I130" s="64">
        <v>0</v>
      </c>
      <c r="J130" s="64">
        <v>0</v>
      </c>
      <c r="K130" s="64">
        <v>0</v>
      </c>
      <c r="L130" s="68">
        <v>1125</v>
      </c>
      <c r="M130" s="69">
        <v>250.00000000000003</v>
      </c>
      <c r="N130" s="65">
        <f t="shared" si="5"/>
        <v>5875</v>
      </c>
      <c r="O130" s="73">
        <v>1025.2016129032259</v>
      </c>
      <c r="P130" s="78">
        <f t="shared" si="6"/>
        <v>4849.7983870967746</v>
      </c>
      <c r="Q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0"/>
      <c r="HW130" s="60"/>
      <c r="HX130" s="60"/>
      <c r="HY130" s="60"/>
      <c r="HZ130" s="60"/>
      <c r="IA130" s="60"/>
      <c r="IB130" s="60"/>
      <c r="IC130" s="60"/>
      <c r="ID130" s="60"/>
      <c r="IE130" s="60"/>
      <c r="IF130" s="60"/>
      <c r="IG130" s="60"/>
      <c r="IH130" s="60"/>
      <c r="II130" s="60"/>
      <c r="IJ130" s="60"/>
      <c r="IK130" s="60"/>
      <c r="IL130" s="60"/>
      <c r="IM130" s="60"/>
      <c r="IN130" s="60"/>
      <c r="IO130" s="60"/>
      <c r="IP130" s="60"/>
      <c r="IQ130" s="60"/>
      <c r="IR130" s="60"/>
      <c r="IS130" s="60"/>
      <c r="IT130" s="60"/>
      <c r="IU130" s="60"/>
      <c r="IV130" s="60"/>
      <c r="IW130" s="60"/>
      <c r="IX130" s="60"/>
      <c r="IY130" s="60"/>
      <c r="IZ130" s="60"/>
      <c r="JA130" s="60"/>
      <c r="JB130" s="60"/>
      <c r="JC130" s="60"/>
      <c r="JD130" s="60"/>
      <c r="JE130" s="60"/>
      <c r="JF130" s="60"/>
      <c r="JG130" s="60"/>
      <c r="JH130" s="60"/>
      <c r="JI130" s="60"/>
      <c r="JJ130" s="60"/>
      <c r="JK130" s="60"/>
      <c r="JL130" s="60"/>
      <c r="JM130" s="60"/>
      <c r="JN130" s="60"/>
      <c r="JO130" s="60"/>
      <c r="JP130" s="60"/>
      <c r="JQ130" s="60"/>
      <c r="JR130" s="60"/>
      <c r="JS130" s="60"/>
      <c r="JT130" s="60"/>
      <c r="JU130" s="60"/>
      <c r="JV130" s="60"/>
      <c r="JW130" s="60"/>
      <c r="JX130" s="60"/>
      <c r="JY130" s="60"/>
      <c r="JZ130" s="60"/>
      <c r="KA130" s="60"/>
      <c r="KB130" s="60"/>
      <c r="KC130" s="60"/>
      <c r="KD130" s="60"/>
      <c r="KE130" s="60"/>
      <c r="KF130" s="60"/>
      <c r="KG130" s="60"/>
      <c r="KH130" s="60"/>
      <c r="KI130" s="60"/>
      <c r="KJ130" s="60"/>
      <c r="KK130" s="60"/>
      <c r="KL130" s="60"/>
      <c r="KM130" s="60"/>
      <c r="KN130" s="60"/>
      <c r="KO130" s="60"/>
      <c r="KP130" s="60"/>
      <c r="KQ130" s="60"/>
      <c r="KR130" s="60"/>
      <c r="KS130" s="60"/>
      <c r="KT130" s="60"/>
      <c r="KU130" s="60"/>
      <c r="KV130" s="60"/>
      <c r="KW130" s="60"/>
      <c r="KX130" s="60"/>
      <c r="KY130" s="60"/>
      <c r="KZ130" s="60"/>
      <c r="LA130" s="60"/>
      <c r="LB130" s="60"/>
      <c r="LC130" s="60"/>
      <c r="LD130" s="60"/>
      <c r="LE130" s="60"/>
      <c r="LF130" s="60"/>
      <c r="LG130" s="60"/>
      <c r="LH130" s="60"/>
      <c r="LI130" s="60"/>
      <c r="LJ130" s="60"/>
      <c r="LK130" s="60"/>
      <c r="LL130" s="60"/>
      <c r="LM130" s="60"/>
      <c r="LN130" s="60"/>
      <c r="LO130" s="60"/>
      <c r="LP130" s="60"/>
      <c r="LQ130" s="60"/>
      <c r="LR130" s="60"/>
      <c r="LS130" s="60"/>
      <c r="LT130" s="60"/>
      <c r="LU130" s="60"/>
      <c r="LV130" s="60"/>
      <c r="LW130" s="60"/>
      <c r="LX130" s="60"/>
      <c r="LY130" s="60"/>
      <c r="LZ130" s="60"/>
      <c r="MA130" s="60"/>
      <c r="MB130" s="60"/>
      <c r="MC130" s="60"/>
      <c r="MD130" s="60"/>
      <c r="ME130" s="60"/>
      <c r="MF130" s="60"/>
      <c r="MG130" s="60"/>
      <c r="MH130" s="60"/>
      <c r="MI130" s="60"/>
      <c r="MJ130" s="60"/>
      <c r="MK130" s="60"/>
      <c r="ML130" s="60"/>
      <c r="MM130" s="60"/>
      <c r="MN130" s="60"/>
      <c r="MO130" s="60"/>
      <c r="MP130" s="60"/>
      <c r="MQ130" s="60"/>
      <c r="MR130" s="60"/>
      <c r="MS130" s="60"/>
      <c r="MT130" s="60"/>
      <c r="MU130" s="60"/>
      <c r="MV130" s="60"/>
      <c r="MW130" s="60"/>
      <c r="MX130" s="60"/>
      <c r="MY130" s="60"/>
      <c r="MZ130" s="60"/>
      <c r="NA130" s="60"/>
      <c r="NB130" s="60"/>
      <c r="NC130" s="60"/>
      <c r="ND130" s="60"/>
      <c r="NE130" s="60"/>
      <c r="NF130" s="60"/>
      <c r="NG130" s="60"/>
      <c r="NH130" s="60"/>
      <c r="NI130" s="60"/>
      <c r="NJ130" s="60"/>
      <c r="NK130" s="60"/>
      <c r="NL130" s="60"/>
      <c r="NM130" s="60"/>
      <c r="NN130" s="60"/>
      <c r="NO130" s="60"/>
      <c r="NP130" s="60"/>
      <c r="NQ130" s="60"/>
      <c r="NR130" s="60"/>
      <c r="NS130" s="60"/>
      <c r="NT130" s="60"/>
      <c r="NU130" s="60"/>
      <c r="NV130" s="60"/>
      <c r="NW130" s="60"/>
      <c r="NX130" s="60"/>
      <c r="NY130" s="60"/>
      <c r="NZ130" s="60"/>
      <c r="OA130" s="60"/>
      <c r="OB130" s="60"/>
      <c r="OC130" s="60"/>
      <c r="OD130" s="60"/>
    </row>
    <row r="131" spans="1:394" s="61" customFormat="1" ht="30" customHeight="1" x14ac:dyDescent="0.2">
      <c r="A131" s="110">
        <v>120</v>
      </c>
      <c r="B131" s="84" t="s">
        <v>8</v>
      </c>
      <c r="C131" s="72" t="s">
        <v>223</v>
      </c>
      <c r="D131" s="57" t="s">
        <v>224</v>
      </c>
      <c r="E131" s="68">
        <v>10000</v>
      </c>
      <c r="F131" s="64">
        <v>10000</v>
      </c>
      <c r="G131" s="68">
        <v>0</v>
      </c>
      <c r="H131" s="64">
        <v>0</v>
      </c>
      <c r="I131" s="64">
        <v>0</v>
      </c>
      <c r="J131" s="64">
        <v>0</v>
      </c>
      <c r="K131" s="64">
        <v>0</v>
      </c>
      <c r="L131" s="68">
        <v>2500</v>
      </c>
      <c r="M131" s="69">
        <v>250.00000000000003</v>
      </c>
      <c r="N131" s="65">
        <f t="shared" si="5"/>
        <v>12750</v>
      </c>
      <c r="O131" s="73">
        <v>3272.1258064516132</v>
      </c>
      <c r="P131" s="78">
        <f t="shared" si="6"/>
        <v>9477.8741935483868</v>
      </c>
      <c r="Q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60"/>
      <c r="IP131" s="60"/>
      <c r="IQ131" s="60"/>
      <c r="IR131" s="60"/>
      <c r="IS131" s="60"/>
      <c r="IT131" s="60"/>
      <c r="IU131" s="60"/>
      <c r="IV131" s="60"/>
      <c r="IW131" s="60"/>
      <c r="IX131" s="60"/>
      <c r="IY131" s="60"/>
      <c r="IZ131" s="60"/>
      <c r="JA131" s="60"/>
      <c r="JB131" s="60"/>
      <c r="JC131" s="60"/>
      <c r="JD131" s="60"/>
      <c r="JE131" s="60"/>
      <c r="JF131" s="60"/>
      <c r="JG131" s="60"/>
      <c r="JH131" s="60"/>
      <c r="JI131" s="60"/>
      <c r="JJ131" s="60"/>
      <c r="JK131" s="60"/>
      <c r="JL131" s="60"/>
      <c r="JM131" s="60"/>
      <c r="JN131" s="60"/>
      <c r="JO131" s="60"/>
      <c r="JP131" s="60"/>
      <c r="JQ131" s="60"/>
      <c r="JR131" s="60"/>
      <c r="JS131" s="60"/>
      <c r="JT131" s="60"/>
      <c r="JU131" s="60"/>
      <c r="JV131" s="60"/>
      <c r="JW131" s="60"/>
      <c r="JX131" s="60"/>
      <c r="JY131" s="60"/>
      <c r="JZ131" s="60"/>
      <c r="KA131" s="60"/>
      <c r="KB131" s="60"/>
      <c r="KC131" s="60"/>
      <c r="KD131" s="60"/>
      <c r="KE131" s="60"/>
      <c r="KF131" s="60"/>
      <c r="KG131" s="60"/>
      <c r="KH131" s="60"/>
      <c r="KI131" s="60"/>
      <c r="KJ131" s="60"/>
      <c r="KK131" s="60"/>
      <c r="KL131" s="60"/>
      <c r="KM131" s="60"/>
      <c r="KN131" s="60"/>
      <c r="KO131" s="60"/>
      <c r="KP131" s="60"/>
      <c r="KQ131" s="60"/>
      <c r="KR131" s="60"/>
      <c r="KS131" s="60"/>
      <c r="KT131" s="60"/>
      <c r="KU131" s="60"/>
      <c r="KV131" s="60"/>
      <c r="KW131" s="60"/>
      <c r="KX131" s="60"/>
      <c r="KY131" s="60"/>
      <c r="KZ131" s="60"/>
      <c r="LA131" s="60"/>
      <c r="LB131" s="60"/>
      <c r="LC131" s="60"/>
      <c r="LD131" s="60"/>
      <c r="LE131" s="60"/>
      <c r="LF131" s="60"/>
      <c r="LG131" s="60"/>
      <c r="LH131" s="60"/>
      <c r="LI131" s="60"/>
      <c r="LJ131" s="60"/>
      <c r="LK131" s="60"/>
      <c r="LL131" s="60"/>
      <c r="LM131" s="60"/>
      <c r="LN131" s="60"/>
      <c r="LO131" s="60"/>
      <c r="LP131" s="60"/>
      <c r="LQ131" s="60"/>
      <c r="LR131" s="60"/>
      <c r="LS131" s="60"/>
      <c r="LT131" s="60"/>
      <c r="LU131" s="60"/>
      <c r="LV131" s="60"/>
      <c r="LW131" s="60"/>
      <c r="LX131" s="60"/>
      <c r="LY131" s="60"/>
      <c r="LZ131" s="60"/>
      <c r="MA131" s="60"/>
      <c r="MB131" s="60"/>
      <c r="MC131" s="60"/>
      <c r="MD131" s="60"/>
      <c r="ME131" s="60"/>
      <c r="MF131" s="60"/>
      <c r="MG131" s="60"/>
      <c r="MH131" s="60"/>
      <c r="MI131" s="60"/>
      <c r="MJ131" s="60"/>
      <c r="MK131" s="60"/>
      <c r="ML131" s="60"/>
      <c r="MM131" s="60"/>
      <c r="MN131" s="60"/>
      <c r="MO131" s="60"/>
      <c r="MP131" s="60"/>
      <c r="MQ131" s="60"/>
      <c r="MR131" s="60"/>
      <c r="MS131" s="60"/>
      <c r="MT131" s="60"/>
      <c r="MU131" s="60"/>
      <c r="MV131" s="60"/>
      <c r="MW131" s="60"/>
      <c r="MX131" s="60"/>
      <c r="MY131" s="60"/>
      <c r="MZ131" s="60"/>
      <c r="NA131" s="60"/>
      <c r="NB131" s="60"/>
      <c r="NC131" s="60"/>
      <c r="ND131" s="60"/>
      <c r="NE131" s="60"/>
      <c r="NF131" s="60"/>
      <c r="NG131" s="60"/>
      <c r="NH131" s="60"/>
      <c r="NI131" s="60"/>
      <c r="NJ131" s="60"/>
      <c r="NK131" s="60"/>
      <c r="NL131" s="60"/>
      <c r="NM131" s="60"/>
      <c r="NN131" s="60"/>
      <c r="NO131" s="60"/>
      <c r="NP131" s="60"/>
      <c r="NQ131" s="60"/>
      <c r="NR131" s="60"/>
      <c r="NS131" s="60"/>
      <c r="NT131" s="60"/>
      <c r="NU131" s="60"/>
      <c r="NV131" s="60"/>
      <c r="NW131" s="60"/>
      <c r="NX131" s="60"/>
      <c r="NY131" s="60"/>
      <c r="NZ131" s="60"/>
      <c r="OA131" s="60"/>
      <c r="OB131" s="60"/>
      <c r="OC131" s="60"/>
      <c r="OD131" s="60"/>
    </row>
    <row r="132" spans="1:394" s="61" customFormat="1" ht="30" customHeight="1" x14ac:dyDescent="0.2">
      <c r="A132" s="110">
        <v>121</v>
      </c>
      <c r="B132" s="84" t="s">
        <v>8</v>
      </c>
      <c r="C132" s="72" t="s">
        <v>225</v>
      </c>
      <c r="D132" s="57" t="s">
        <v>226</v>
      </c>
      <c r="E132" s="68">
        <v>15000</v>
      </c>
      <c r="F132" s="64">
        <v>15000</v>
      </c>
      <c r="G132" s="68">
        <v>375</v>
      </c>
      <c r="H132" s="64">
        <v>0</v>
      </c>
      <c r="I132" s="64">
        <v>0</v>
      </c>
      <c r="J132" s="64">
        <v>0</v>
      </c>
      <c r="K132" s="64">
        <v>0</v>
      </c>
      <c r="L132" s="68">
        <v>3750</v>
      </c>
      <c r="M132" s="69">
        <v>250.00000000000003</v>
      </c>
      <c r="N132" s="65">
        <f t="shared" si="5"/>
        <v>19375</v>
      </c>
      <c r="O132" s="73">
        <v>4342.6254838709674</v>
      </c>
      <c r="P132" s="78">
        <f t="shared" si="6"/>
        <v>15032.374516129032</v>
      </c>
      <c r="Q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  <c r="II132" s="60"/>
      <c r="IJ132" s="60"/>
      <c r="IK132" s="60"/>
      <c r="IL132" s="60"/>
      <c r="IM132" s="60"/>
      <c r="IN132" s="60"/>
      <c r="IO132" s="60"/>
      <c r="IP132" s="60"/>
      <c r="IQ132" s="60"/>
      <c r="IR132" s="60"/>
      <c r="IS132" s="60"/>
      <c r="IT132" s="60"/>
      <c r="IU132" s="60"/>
      <c r="IV132" s="60"/>
      <c r="IW132" s="60"/>
      <c r="IX132" s="60"/>
      <c r="IY132" s="60"/>
      <c r="IZ132" s="60"/>
      <c r="JA132" s="60"/>
      <c r="JB132" s="60"/>
      <c r="JC132" s="60"/>
      <c r="JD132" s="60"/>
      <c r="JE132" s="60"/>
      <c r="JF132" s="60"/>
      <c r="JG132" s="60"/>
      <c r="JH132" s="60"/>
      <c r="JI132" s="60"/>
      <c r="JJ132" s="60"/>
      <c r="JK132" s="60"/>
      <c r="JL132" s="60"/>
      <c r="JM132" s="60"/>
      <c r="JN132" s="60"/>
      <c r="JO132" s="60"/>
      <c r="JP132" s="60"/>
      <c r="JQ132" s="60"/>
      <c r="JR132" s="60"/>
      <c r="JS132" s="60"/>
      <c r="JT132" s="60"/>
      <c r="JU132" s="60"/>
      <c r="JV132" s="60"/>
      <c r="JW132" s="60"/>
      <c r="JX132" s="60"/>
      <c r="JY132" s="60"/>
      <c r="JZ132" s="60"/>
      <c r="KA132" s="60"/>
      <c r="KB132" s="60"/>
      <c r="KC132" s="60"/>
      <c r="KD132" s="60"/>
      <c r="KE132" s="60"/>
      <c r="KF132" s="60"/>
      <c r="KG132" s="60"/>
      <c r="KH132" s="60"/>
      <c r="KI132" s="60"/>
      <c r="KJ132" s="60"/>
      <c r="KK132" s="60"/>
      <c r="KL132" s="60"/>
      <c r="KM132" s="60"/>
      <c r="KN132" s="60"/>
      <c r="KO132" s="60"/>
      <c r="KP132" s="60"/>
      <c r="KQ132" s="60"/>
      <c r="KR132" s="60"/>
      <c r="KS132" s="60"/>
      <c r="KT132" s="60"/>
      <c r="KU132" s="60"/>
      <c r="KV132" s="60"/>
      <c r="KW132" s="60"/>
      <c r="KX132" s="60"/>
      <c r="KY132" s="60"/>
      <c r="KZ132" s="60"/>
      <c r="LA132" s="60"/>
      <c r="LB132" s="60"/>
      <c r="LC132" s="60"/>
      <c r="LD132" s="60"/>
      <c r="LE132" s="60"/>
      <c r="LF132" s="60"/>
      <c r="LG132" s="60"/>
      <c r="LH132" s="60"/>
      <c r="LI132" s="60"/>
      <c r="LJ132" s="60"/>
      <c r="LK132" s="60"/>
      <c r="LL132" s="60"/>
      <c r="LM132" s="60"/>
      <c r="LN132" s="60"/>
      <c r="LO132" s="60"/>
      <c r="LP132" s="60"/>
      <c r="LQ132" s="60"/>
      <c r="LR132" s="60"/>
      <c r="LS132" s="60"/>
      <c r="LT132" s="60"/>
      <c r="LU132" s="60"/>
      <c r="LV132" s="60"/>
      <c r="LW132" s="60"/>
      <c r="LX132" s="60"/>
      <c r="LY132" s="60"/>
      <c r="LZ132" s="60"/>
      <c r="MA132" s="60"/>
      <c r="MB132" s="60"/>
      <c r="MC132" s="60"/>
      <c r="MD132" s="60"/>
      <c r="ME132" s="60"/>
      <c r="MF132" s="60"/>
      <c r="MG132" s="60"/>
      <c r="MH132" s="60"/>
      <c r="MI132" s="60"/>
      <c r="MJ132" s="60"/>
      <c r="MK132" s="60"/>
      <c r="ML132" s="60"/>
      <c r="MM132" s="60"/>
      <c r="MN132" s="60"/>
      <c r="MO132" s="60"/>
      <c r="MP132" s="60"/>
      <c r="MQ132" s="60"/>
      <c r="MR132" s="60"/>
      <c r="MS132" s="60"/>
      <c r="MT132" s="60"/>
      <c r="MU132" s="60"/>
      <c r="MV132" s="60"/>
      <c r="MW132" s="60"/>
      <c r="MX132" s="60"/>
      <c r="MY132" s="60"/>
      <c r="MZ132" s="60"/>
      <c r="NA132" s="60"/>
      <c r="NB132" s="60"/>
      <c r="NC132" s="60"/>
      <c r="ND132" s="60"/>
      <c r="NE132" s="60"/>
      <c r="NF132" s="60"/>
      <c r="NG132" s="60"/>
      <c r="NH132" s="60"/>
      <c r="NI132" s="60"/>
      <c r="NJ132" s="60"/>
      <c r="NK132" s="60"/>
      <c r="NL132" s="60"/>
      <c r="NM132" s="60"/>
      <c r="NN132" s="60"/>
      <c r="NO132" s="60"/>
      <c r="NP132" s="60"/>
      <c r="NQ132" s="60"/>
      <c r="NR132" s="60"/>
      <c r="NS132" s="60"/>
      <c r="NT132" s="60"/>
      <c r="NU132" s="60"/>
      <c r="NV132" s="60"/>
      <c r="NW132" s="60"/>
      <c r="NX132" s="60"/>
      <c r="NY132" s="60"/>
      <c r="NZ132" s="60"/>
      <c r="OA132" s="60"/>
      <c r="OB132" s="60"/>
      <c r="OC132" s="60"/>
      <c r="OD132" s="60"/>
    </row>
    <row r="133" spans="1:394" s="61" customFormat="1" ht="30" customHeight="1" x14ac:dyDescent="0.2">
      <c r="A133" s="110">
        <v>122</v>
      </c>
      <c r="B133" s="84" t="s">
        <v>8</v>
      </c>
      <c r="C133" s="72" t="s">
        <v>230</v>
      </c>
      <c r="D133" s="57" t="s">
        <v>231</v>
      </c>
      <c r="E133" s="68">
        <v>11000</v>
      </c>
      <c r="F133" s="64">
        <v>11000</v>
      </c>
      <c r="G133" s="68">
        <v>375</v>
      </c>
      <c r="H133" s="64">
        <v>0</v>
      </c>
      <c r="I133" s="64">
        <v>0</v>
      </c>
      <c r="J133" s="64">
        <v>0</v>
      </c>
      <c r="K133" s="64">
        <v>0</v>
      </c>
      <c r="L133" s="68">
        <v>2750</v>
      </c>
      <c r="M133" s="69">
        <v>250.00000000000003</v>
      </c>
      <c r="N133" s="65">
        <f t="shared" si="5"/>
        <v>14375</v>
      </c>
      <c r="O133" s="73">
        <v>3014.6451612903224</v>
      </c>
      <c r="P133" s="78">
        <f t="shared" si="6"/>
        <v>11360.354838709678</v>
      </c>
      <c r="Q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  <c r="II133" s="60"/>
      <c r="IJ133" s="60"/>
      <c r="IK133" s="60"/>
      <c r="IL133" s="60"/>
      <c r="IM133" s="60"/>
      <c r="IN133" s="60"/>
      <c r="IO133" s="60"/>
      <c r="IP133" s="60"/>
      <c r="IQ133" s="60"/>
      <c r="IR133" s="60"/>
      <c r="IS133" s="60"/>
      <c r="IT133" s="60"/>
      <c r="IU133" s="60"/>
      <c r="IV133" s="60"/>
      <c r="IW133" s="60"/>
      <c r="IX133" s="60"/>
      <c r="IY133" s="60"/>
      <c r="IZ133" s="60"/>
      <c r="JA133" s="60"/>
      <c r="JB133" s="60"/>
      <c r="JC133" s="60"/>
      <c r="JD133" s="60"/>
      <c r="JE133" s="60"/>
      <c r="JF133" s="60"/>
      <c r="JG133" s="60"/>
      <c r="JH133" s="60"/>
      <c r="JI133" s="60"/>
      <c r="JJ133" s="60"/>
      <c r="JK133" s="60"/>
      <c r="JL133" s="60"/>
      <c r="JM133" s="60"/>
      <c r="JN133" s="60"/>
      <c r="JO133" s="60"/>
      <c r="JP133" s="60"/>
      <c r="JQ133" s="60"/>
      <c r="JR133" s="60"/>
      <c r="JS133" s="60"/>
      <c r="JT133" s="60"/>
      <c r="JU133" s="60"/>
      <c r="JV133" s="60"/>
      <c r="JW133" s="60"/>
      <c r="JX133" s="60"/>
      <c r="JY133" s="60"/>
      <c r="JZ133" s="60"/>
      <c r="KA133" s="60"/>
      <c r="KB133" s="60"/>
      <c r="KC133" s="60"/>
      <c r="KD133" s="60"/>
      <c r="KE133" s="60"/>
      <c r="KF133" s="60"/>
      <c r="KG133" s="60"/>
      <c r="KH133" s="60"/>
      <c r="KI133" s="60"/>
      <c r="KJ133" s="60"/>
      <c r="KK133" s="60"/>
      <c r="KL133" s="60"/>
      <c r="KM133" s="60"/>
      <c r="KN133" s="60"/>
      <c r="KO133" s="60"/>
      <c r="KP133" s="60"/>
      <c r="KQ133" s="60"/>
      <c r="KR133" s="60"/>
      <c r="KS133" s="60"/>
      <c r="KT133" s="60"/>
      <c r="KU133" s="60"/>
      <c r="KV133" s="60"/>
      <c r="KW133" s="60"/>
      <c r="KX133" s="60"/>
      <c r="KY133" s="60"/>
      <c r="KZ133" s="60"/>
      <c r="LA133" s="60"/>
      <c r="LB133" s="60"/>
      <c r="LC133" s="60"/>
      <c r="LD133" s="60"/>
      <c r="LE133" s="60"/>
      <c r="LF133" s="60"/>
      <c r="LG133" s="60"/>
      <c r="LH133" s="60"/>
      <c r="LI133" s="60"/>
      <c r="LJ133" s="60"/>
      <c r="LK133" s="60"/>
      <c r="LL133" s="60"/>
      <c r="LM133" s="60"/>
      <c r="LN133" s="60"/>
      <c r="LO133" s="60"/>
      <c r="LP133" s="60"/>
      <c r="LQ133" s="60"/>
      <c r="LR133" s="60"/>
      <c r="LS133" s="60"/>
      <c r="LT133" s="60"/>
      <c r="LU133" s="60"/>
      <c r="LV133" s="60"/>
      <c r="LW133" s="60"/>
      <c r="LX133" s="60"/>
      <c r="LY133" s="60"/>
      <c r="LZ133" s="60"/>
      <c r="MA133" s="60"/>
      <c r="MB133" s="60"/>
      <c r="MC133" s="60"/>
      <c r="MD133" s="60"/>
      <c r="ME133" s="60"/>
      <c r="MF133" s="60"/>
      <c r="MG133" s="60"/>
      <c r="MH133" s="60"/>
      <c r="MI133" s="60"/>
      <c r="MJ133" s="60"/>
      <c r="MK133" s="60"/>
      <c r="ML133" s="60"/>
      <c r="MM133" s="60"/>
      <c r="MN133" s="60"/>
      <c r="MO133" s="60"/>
      <c r="MP133" s="60"/>
      <c r="MQ133" s="60"/>
      <c r="MR133" s="60"/>
      <c r="MS133" s="60"/>
      <c r="MT133" s="60"/>
      <c r="MU133" s="60"/>
      <c r="MV133" s="60"/>
      <c r="MW133" s="60"/>
      <c r="MX133" s="60"/>
      <c r="MY133" s="60"/>
      <c r="MZ133" s="60"/>
      <c r="NA133" s="60"/>
      <c r="NB133" s="60"/>
      <c r="NC133" s="60"/>
      <c r="ND133" s="60"/>
      <c r="NE133" s="60"/>
      <c r="NF133" s="60"/>
      <c r="NG133" s="60"/>
      <c r="NH133" s="60"/>
      <c r="NI133" s="60"/>
      <c r="NJ133" s="60"/>
      <c r="NK133" s="60"/>
      <c r="NL133" s="60"/>
      <c r="NM133" s="60"/>
      <c r="NN133" s="60"/>
      <c r="NO133" s="60"/>
      <c r="NP133" s="60"/>
      <c r="NQ133" s="60"/>
      <c r="NR133" s="60"/>
      <c r="NS133" s="60"/>
      <c r="NT133" s="60"/>
      <c r="NU133" s="60"/>
      <c r="NV133" s="60"/>
      <c r="NW133" s="60"/>
      <c r="NX133" s="60"/>
      <c r="NY133" s="60"/>
      <c r="NZ133" s="60"/>
      <c r="OA133" s="60"/>
      <c r="OB133" s="60"/>
      <c r="OC133" s="60"/>
      <c r="OD133" s="60"/>
    </row>
    <row r="134" spans="1:394" s="61" customFormat="1" ht="30" customHeight="1" x14ac:dyDescent="0.2">
      <c r="A134" s="110">
        <v>123</v>
      </c>
      <c r="B134" s="84" t="s">
        <v>8</v>
      </c>
      <c r="C134" s="72" t="s">
        <v>266</v>
      </c>
      <c r="D134" s="57" t="s">
        <v>267</v>
      </c>
      <c r="E134" s="68">
        <v>8000</v>
      </c>
      <c r="F134" s="64">
        <v>8000.0000000000009</v>
      </c>
      <c r="G134" s="68">
        <v>0</v>
      </c>
      <c r="H134" s="64">
        <v>0</v>
      </c>
      <c r="I134" s="64">
        <v>0</v>
      </c>
      <c r="J134" s="64">
        <v>0</v>
      </c>
      <c r="K134" s="64">
        <v>0</v>
      </c>
      <c r="L134" s="68">
        <v>2000.0000000000002</v>
      </c>
      <c r="M134" s="69">
        <v>250.00000000000003</v>
      </c>
      <c r="N134" s="65">
        <f t="shared" si="5"/>
        <v>10250.000000000002</v>
      </c>
      <c r="O134" s="73">
        <v>2022.5806451612905</v>
      </c>
      <c r="P134" s="78">
        <f t="shared" si="6"/>
        <v>8227.419354838712</v>
      </c>
      <c r="Q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0"/>
      <c r="HW134" s="60"/>
      <c r="HX134" s="60"/>
      <c r="HY134" s="60"/>
      <c r="HZ134" s="60"/>
      <c r="IA134" s="60"/>
      <c r="IB134" s="60"/>
      <c r="IC134" s="60"/>
      <c r="ID134" s="60"/>
      <c r="IE134" s="60"/>
      <c r="IF134" s="60"/>
      <c r="IG134" s="60"/>
      <c r="IH134" s="60"/>
      <c r="II134" s="60"/>
      <c r="IJ134" s="60"/>
      <c r="IK134" s="60"/>
      <c r="IL134" s="60"/>
      <c r="IM134" s="60"/>
      <c r="IN134" s="60"/>
      <c r="IO134" s="60"/>
      <c r="IP134" s="60"/>
      <c r="IQ134" s="60"/>
      <c r="IR134" s="60"/>
      <c r="IS134" s="60"/>
      <c r="IT134" s="60"/>
      <c r="IU134" s="60"/>
      <c r="IV134" s="60"/>
      <c r="IW134" s="60"/>
      <c r="IX134" s="60"/>
      <c r="IY134" s="60"/>
      <c r="IZ134" s="60"/>
      <c r="JA134" s="60"/>
      <c r="JB134" s="60"/>
      <c r="JC134" s="60"/>
      <c r="JD134" s="60"/>
      <c r="JE134" s="60"/>
      <c r="JF134" s="60"/>
      <c r="JG134" s="60"/>
      <c r="JH134" s="60"/>
      <c r="JI134" s="60"/>
      <c r="JJ134" s="60"/>
      <c r="JK134" s="60"/>
      <c r="JL134" s="60"/>
      <c r="JM134" s="60"/>
      <c r="JN134" s="60"/>
      <c r="JO134" s="60"/>
      <c r="JP134" s="60"/>
      <c r="JQ134" s="60"/>
      <c r="JR134" s="60"/>
      <c r="JS134" s="60"/>
      <c r="JT134" s="60"/>
      <c r="JU134" s="60"/>
      <c r="JV134" s="60"/>
      <c r="JW134" s="60"/>
      <c r="JX134" s="60"/>
      <c r="JY134" s="60"/>
      <c r="JZ134" s="60"/>
      <c r="KA134" s="60"/>
      <c r="KB134" s="60"/>
      <c r="KC134" s="60"/>
      <c r="KD134" s="60"/>
      <c r="KE134" s="60"/>
      <c r="KF134" s="60"/>
      <c r="KG134" s="60"/>
      <c r="KH134" s="60"/>
      <c r="KI134" s="60"/>
      <c r="KJ134" s="60"/>
      <c r="KK134" s="60"/>
      <c r="KL134" s="60"/>
      <c r="KM134" s="60"/>
      <c r="KN134" s="60"/>
      <c r="KO134" s="60"/>
      <c r="KP134" s="60"/>
      <c r="KQ134" s="60"/>
      <c r="KR134" s="60"/>
      <c r="KS134" s="60"/>
      <c r="KT134" s="60"/>
      <c r="KU134" s="60"/>
      <c r="KV134" s="60"/>
      <c r="KW134" s="60"/>
      <c r="KX134" s="60"/>
      <c r="KY134" s="60"/>
      <c r="KZ134" s="60"/>
      <c r="LA134" s="60"/>
      <c r="LB134" s="60"/>
      <c r="LC134" s="60"/>
      <c r="LD134" s="60"/>
      <c r="LE134" s="60"/>
      <c r="LF134" s="60"/>
      <c r="LG134" s="60"/>
      <c r="LH134" s="60"/>
      <c r="LI134" s="60"/>
      <c r="LJ134" s="60"/>
      <c r="LK134" s="60"/>
      <c r="LL134" s="60"/>
      <c r="LM134" s="60"/>
      <c r="LN134" s="60"/>
      <c r="LO134" s="60"/>
      <c r="LP134" s="60"/>
      <c r="LQ134" s="60"/>
      <c r="LR134" s="60"/>
      <c r="LS134" s="60"/>
      <c r="LT134" s="60"/>
      <c r="LU134" s="60"/>
      <c r="LV134" s="60"/>
      <c r="LW134" s="60"/>
      <c r="LX134" s="60"/>
      <c r="LY134" s="60"/>
      <c r="LZ134" s="60"/>
      <c r="MA134" s="60"/>
      <c r="MB134" s="60"/>
      <c r="MC134" s="60"/>
      <c r="MD134" s="60"/>
      <c r="ME134" s="60"/>
      <c r="MF134" s="60"/>
      <c r="MG134" s="60"/>
      <c r="MH134" s="60"/>
      <c r="MI134" s="60"/>
      <c r="MJ134" s="60"/>
      <c r="MK134" s="60"/>
      <c r="ML134" s="60"/>
      <c r="MM134" s="60"/>
      <c r="MN134" s="60"/>
      <c r="MO134" s="60"/>
      <c r="MP134" s="60"/>
      <c r="MQ134" s="60"/>
      <c r="MR134" s="60"/>
      <c r="MS134" s="60"/>
      <c r="MT134" s="60"/>
      <c r="MU134" s="60"/>
      <c r="MV134" s="60"/>
      <c r="MW134" s="60"/>
      <c r="MX134" s="60"/>
      <c r="MY134" s="60"/>
      <c r="MZ134" s="60"/>
      <c r="NA134" s="60"/>
      <c r="NB134" s="60"/>
      <c r="NC134" s="60"/>
      <c r="ND134" s="60"/>
      <c r="NE134" s="60"/>
      <c r="NF134" s="60"/>
      <c r="NG134" s="60"/>
      <c r="NH134" s="60"/>
      <c r="NI134" s="60"/>
      <c r="NJ134" s="60"/>
      <c r="NK134" s="60"/>
      <c r="NL134" s="60"/>
      <c r="NM134" s="60"/>
      <c r="NN134" s="60"/>
      <c r="NO134" s="60"/>
      <c r="NP134" s="60"/>
      <c r="NQ134" s="60"/>
      <c r="NR134" s="60"/>
      <c r="NS134" s="60"/>
      <c r="NT134" s="60"/>
      <c r="NU134" s="60"/>
      <c r="NV134" s="60"/>
      <c r="NW134" s="60"/>
      <c r="NX134" s="60"/>
      <c r="NY134" s="60"/>
      <c r="NZ134" s="60"/>
      <c r="OA134" s="60"/>
      <c r="OB134" s="60"/>
      <c r="OC134" s="60"/>
      <c r="OD134" s="60"/>
    </row>
    <row r="135" spans="1:394" s="61" customFormat="1" ht="30" customHeight="1" x14ac:dyDescent="0.2">
      <c r="A135" s="110">
        <v>124</v>
      </c>
      <c r="B135" s="84" t="s">
        <v>8</v>
      </c>
      <c r="C135" s="72" t="s">
        <v>232</v>
      </c>
      <c r="D135" s="57" t="s">
        <v>143</v>
      </c>
      <c r="E135" s="68">
        <v>5500</v>
      </c>
      <c r="F135" s="64">
        <v>5500</v>
      </c>
      <c r="G135" s="68">
        <v>0</v>
      </c>
      <c r="H135" s="64">
        <v>0</v>
      </c>
      <c r="I135" s="64">
        <v>0</v>
      </c>
      <c r="J135" s="64">
        <v>0</v>
      </c>
      <c r="K135" s="64">
        <v>0</v>
      </c>
      <c r="L135" s="68">
        <v>1375</v>
      </c>
      <c r="M135" s="69">
        <v>250.00000000000003</v>
      </c>
      <c r="N135" s="65">
        <f t="shared" si="5"/>
        <v>7125</v>
      </c>
      <c r="O135" s="73">
        <v>1321.7741935483871</v>
      </c>
      <c r="P135" s="78">
        <f t="shared" si="6"/>
        <v>5803.2258064516127</v>
      </c>
      <c r="Q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  <c r="IK135" s="60"/>
      <c r="IL135" s="60"/>
      <c r="IM135" s="60"/>
      <c r="IN135" s="60"/>
      <c r="IO135" s="60"/>
      <c r="IP135" s="60"/>
      <c r="IQ135" s="60"/>
      <c r="IR135" s="60"/>
      <c r="IS135" s="60"/>
      <c r="IT135" s="60"/>
      <c r="IU135" s="60"/>
      <c r="IV135" s="60"/>
      <c r="IW135" s="60"/>
      <c r="IX135" s="60"/>
      <c r="IY135" s="60"/>
      <c r="IZ135" s="60"/>
      <c r="JA135" s="60"/>
      <c r="JB135" s="60"/>
      <c r="JC135" s="60"/>
      <c r="JD135" s="60"/>
      <c r="JE135" s="60"/>
      <c r="JF135" s="60"/>
      <c r="JG135" s="60"/>
      <c r="JH135" s="60"/>
      <c r="JI135" s="60"/>
      <c r="JJ135" s="60"/>
      <c r="JK135" s="60"/>
      <c r="JL135" s="60"/>
      <c r="JM135" s="60"/>
      <c r="JN135" s="60"/>
      <c r="JO135" s="60"/>
      <c r="JP135" s="60"/>
      <c r="JQ135" s="60"/>
      <c r="JR135" s="60"/>
      <c r="JS135" s="60"/>
      <c r="JT135" s="60"/>
      <c r="JU135" s="60"/>
      <c r="JV135" s="60"/>
      <c r="JW135" s="60"/>
      <c r="JX135" s="60"/>
      <c r="JY135" s="60"/>
      <c r="JZ135" s="60"/>
      <c r="KA135" s="60"/>
      <c r="KB135" s="60"/>
      <c r="KC135" s="60"/>
      <c r="KD135" s="60"/>
      <c r="KE135" s="60"/>
      <c r="KF135" s="60"/>
      <c r="KG135" s="60"/>
      <c r="KH135" s="60"/>
      <c r="KI135" s="60"/>
      <c r="KJ135" s="60"/>
      <c r="KK135" s="60"/>
      <c r="KL135" s="60"/>
      <c r="KM135" s="60"/>
      <c r="KN135" s="60"/>
      <c r="KO135" s="60"/>
      <c r="KP135" s="60"/>
      <c r="KQ135" s="60"/>
      <c r="KR135" s="60"/>
      <c r="KS135" s="60"/>
      <c r="KT135" s="60"/>
      <c r="KU135" s="60"/>
      <c r="KV135" s="60"/>
      <c r="KW135" s="60"/>
      <c r="KX135" s="60"/>
      <c r="KY135" s="60"/>
      <c r="KZ135" s="60"/>
      <c r="LA135" s="60"/>
      <c r="LB135" s="60"/>
      <c r="LC135" s="60"/>
      <c r="LD135" s="60"/>
      <c r="LE135" s="60"/>
      <c r="LF135" s="60"/>
      <c r="LG135" s="60"/>
      <c r="LH135" s="60"/>
      <c r="LI135" s="60"/>
      <c r="LJ135" s="60"/>
      <c r="LK135" s="60"/>
      <c r="LL135" s="60"/>
      <c r="LM135" s="60"/>
      <c r="LN135" s="60"/>
      <c r="LO135" s="60"/>
      <c r="LP135" s="60"/>
      <c r="LQ135" s="60"/>
      <c r="LR135" s="60"/>
      <c r="LS135" s="60"/>
      <c r="LT135" s="60"/>
      <c r="LU135" s="60"/>
      <c r="LV135" s="60"/>
      <c r="LW135" s="60"/>
      <c r="LX135" s="60"/>
      <c r="LY135" s="60"/>
      <c r="LZ135" s="60"/>
      <c r="MA135" s="60"/>
      <c r="MB135" s="60"/>
      <c r="MC135" s="60"/>
      <c r="MD135" s="60"/>
      <c r="ME135" s="60"/>
      <c r="MF135" s="60"/>
      <c r="MG135" s="60"/>
      <c r="MH135" s="60"/>
      <c r="MI135" s="60"/>
      <c r="MJ135" s="60"/>
      <c r="MK135" s="60"/>
      <c r="ML135" s="60"/>
      <c r="MM135" s="60"/>
      <c r="MN135" s="60"/>
      <c r="MO135" s="60"/>
      <c r="MP135" s="60"/>
      <c r="MQ135" s="60"/>
      <c r="MR135" s="60"/>
      <c r="MS135" s="60"/>
      <c r="MT135" s="60"/>
      <c r="MU135" s="60"/>
      <c r="MV135" s="60"/>
      <c r="MW135" s="60"/>
      <c r="MX135" s="60"/>
      <c r="MY135" s="60"/>
      <c r="MZ135" s="60"/>
      <c r="NA135" s="60"/>
      <c r="NB135" s="60"/>
      <c r="NC135" s="60"/>
      <c r="ND135" s="60"/>
      <c r="NE135" s="60"/>
      <c r="NF135" s="60"/>
      <c r="NG135" s="60"/>
      <c r="NH135" s="60"/>
      <c r="NI135" s="60"/>
      <c r="NJ135" s="60"/>
      <c r="NK135" s="60"/>
      <c r="NL135" s="60"/>
      <c r="NM135" s="60"/>
      <c r="NN135" s="60"/>
      <c r="NO135" s="60"/>
      <c r="NP135" s="60"/>
      <c r="NQ135" s="60"/>
      <c r="NR135" s="60"/>
      <c r="NS135" s="60"/>
      <c r="NT135" s="60"/>
      <c r="NU135" s="60"/>
      <c r="NV135" s="60"/>
      <c r="NW135" s="60"/>
      <c r="NX135" s="60"/>
      <c r="NY135" s="60"/>
      <c r="NZ135" s="60"/>
      <c r="OA135" s="60"/>
      <c r="OB135" s="60"/>
      <c r="OC135" s="60"/>
      <c r="OD135" s="60"/>
    </row>
    <row r="136" spans="1:394" s="61" customFormat="1" ht="30" customHeight="1" x14ac:dyDescent="0.2">
      <c r="A136" s="110">
        <v>125</v>
      </c>
      <c r="B136" s="84" t="s">
        <v>8</v>
      </c>
      <c r="C136" s="72" t="s">
        <v>234</v>
      </c>
      <c r="D136" s="57" t="s">
        <v>235</v>
      </c>
      <c r="E136" s="68">
        <v>10000</v>
      </c>
      <c r="F136" s="64">
        <v>10000</v>
      </c>
      <c r="G136" s="68">
        <v>0</v>
      </c>
      <c r="H136" s="64">
        <v>0</v>
      </c>
      <c r="I136" s="64">
        <v>0</v>
      </c>
      <c r="J136" s="64">
        <v>0</v>
      </c>
      <c r="K136" s="64">
        <v>0</v>
      </c>
      <c r="L136" s="68">
        <v>2500</v>
      </c>
      <c r="M136" s="69">
        <v>250.00000000000003</v>
      </c>
      <c r="N136" s="65">
        <f t="shared" si="5"/>
        <v>12750</v>
      </c>
      <c r="O136" s="73">
        <v>2821.2258064516127</v>
      </c>
      <c r="P136" s="78">
        <f t="shared" si="6"/>
        <v>9928.7741935483864</v>
      </c>
      <c r="Q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  <c r="IE136" s="60"/>
      <c r="IF136" s="60"/>
      <c r="IG136" s="60"/>
      <c r="IH136" s="60"/>
      <c r="II136" s="60"/>
      <c r="IJ136" s="60"/>
      <c r="IK136" s="60"/>
      <c r="IL136" s="60"/>
      <c r="IM136" s="60"/>
      <c r="IN136" s="60"/>
      <c r="IO136" s="60"/>
      <c r="IP136" s="60"/>
      <c r="IQ136" s="60"/>
      <c r="IR136" s="60"/>
      <c r="IS136" s="60"/>
      <c r="IT136" s="60"/>
      <c r="IU136" s="60"/>
      <c r="IV136" s="60"/>
      <c r="IW136" s="60"/>
      <c r="IX136" s="60"/>
      <c r="IY136" s="60"/>
      <c r="IZ136" s="60"/>
      <c r="JA136" s="60"/>
      <c r="JB136" s="60"/>
      <c r="JC136" s="60"/>
      <c r="JD136" s="60"/>
      <c r="JE136" s="60"/>
      <c r="JF136" s="60"/>
      <c r="JG136" s="60"/>
      <c r="JH136" s="60"/>
      <c r="JI136" s="60"/>
      <c r="JJ136" s="60"/>
      <c r="JK136" s="60"/>
      <c r="JL136" s="60"/>
      <c r="JM136" s="60"/>
      <c r="JN136" s="60"/>
      <c r="JO136" s="60"/>
      <c r="JP136" s="60"/>
      <c r="JQ136" s="60"/>
      <c r="JR136" s="60"/>
      <c r="JS136" s="60"/>
      <c r="JT136" s="60"/>
      <c r="JU136" s="60"/>
      <c r="JV136" s="60"/>
      <c r="JW136" s="60"/>
      <c r="JX136" s="60"/>
      <c r="JY136" s="60"/>
      <c r="JZ136" s="60"/>
      <c r="KA136" s="60"/>
      <c r="KB136" s="60"/>
      <c r="KC136" s="60"/>
      <c r="KD136" s="60"/>
      <c r="KE136" s="60"/>
      <c r="KF136" s="60"/>
      <c r="KG136" s="60"/>
      <c r="KH136" s="60"/>
      <c r="KI136" s="60"/>
      <c r="KJ136" s="60"/>
      <c r="KK136" s="60"/>
      <c r="KL136" s="60"/>
      <c r="KM136" s="60"/>
      <c r="KN136" s="60"/>
      <c r="KO136" s="60"/>
      <c r="KP136" s="60"/>
      <c r="KQ136" s="60"/>
      <c r="KR136" s="60"/>
      <c r="KS136" s="60"/>
      <c r="KT136" s="60"/>
      <c r="KU136" s="60"/>
      <c r="KV136" s="60"/>
      <c r="KW136" s="60"/>
      <c r="KX136" s="60"/>
      <c r="KY136" s="60"/>
      <c r="KZ136" s="60"/>
      <c r="LA136" s="60"/>
      <c r="LB136" s="60"/>
      <c r="LC136" s="60"/>
      <c r="LD136" s="60"/>
      <c r="LE136" s="60"/>
      <c r="LF136" s="60"/>
      <c r="LG136" s="60"/>
      <c r="LH136" s="60"/>
      <c r="LI136" s="60"/>
      <c r="LJ136" s="60"/>
      <c r="LK136" s="60"/>
      <c r="LL136" s="60"/>
      <c r="LM136" s="60"/>
      <c r="LN136" s="60"/>
      <c r="LO136" s="60"/>
      <c r="LP136" s="60"/>
      <c r="LQ136" s="60"/>
      <c r="LR136" s="60"/>
      <c r="LS136" s="60"/>
      <c r="LT136" s="60"/>
      <c r="LU136" s="60"/>
      <c r="LV136" s="60"/>
      <c r="LW136" s="60"/>
      <c r="LX136" s="60"/>
      <c r="LY136" s="60"/>
      <c r="LZ136" s="60"/>
      <c r="MA136" s="60"/>
      <c r="MB136" s="60"/>
      <c r="MC136" s="60"/>
      <c r="MD136" s="60"/>
      <c r="ME136" s="60"/>
      <c r="MF136" s="60"/>
      <c r="MG136" s="60"/>
      <c r="MH136" s="60"/>
      <c r="MI136" s="60"/>
      <c r="MJ136" s="60"/>
      <c r="MK136" s="60"/>
      <c r="ML136" s="60"/>
      <c r="MM136" s="60"/>
      <c r="MN136" s="60"/>
      <c r="MO136" s="60"/>
      <c r="MP136" s="60"/>
      <c r="MQ136" s="60"/>
      <c r="MR136" s="60"/>
      <c r="MS136" s="60"/>
      <c r="MT136" s="60"/>
      <c r="MU136" s="60"/>
      <c r="MV136" s="60"/>
      <c r="MW136" s="60"/>
      <c r="MX136" s="60"/>
      <c r="MY136" s="60"/>
      <c r="MZ136" s="60"/>
      <c r="NA136" s="60"/>
      <c r="NB136" s="60"/>
      <c r="NC136" s="60"/>
      <c r="ND136" s="60"/>
      <c r="NE136" s="60"/>
      <c r="NF136" s="60"/>
      <c r="NG136" s="60"/>
      <c r="NH136" s="60"/>
      <c r="NI136" s="60"/>
      <c r="NJ136" s="60"/>
      <c r="NK136" s="60"/>
      <c r="NL136" s="60"/>
      <c r="NM136" s="60"/>
      <c r="NN136" s="60"/>
      <c r="NO136" s="60"/>
      <c r="NP136" s="60"/>
      <c r="NQ136" s="60"/>
      <c r="NR136" s="60"/>
      <c r="NS136" s="60"/>
      <c r="NT136" s="60"/>
      <c r="NU136" s="60"/>
      <c r="NV136" s="60"/>
      <c r="NW136" s="60"/>
      <c r="NX136" s="60"/>
      <c r="NY136" s="60"/>
      <c r="NZ136" s="60"/>
      <c r="OA136" s="60"/>
      <c r="OB136" s="60"/>
      <c r="OC136" s="60"/>
      <c r="OD136" s="60"/>
    </row>
    <row r="137" spans="1:394" s="61" customFormat="1" ht="30" customHeight="1" x14ac:dyDescent="0.2">
      <c r="A137" s="110">
        <v>126</v>
      </c>
      <c r="B137" s="84" t="s">
        <v>8</v>
      </c>
      <c r="C137" s="72" t="s">
        <v>236</v>
      </c>
      <c r="D137" s="57" t="s">
        <v>237</v>
      </c>
      <c r="E137" s="68">
        <v>8000</v>
      </c>
      <c r="F137" s="64">
        <v>8000.0000000000009</v>
      </c>
      <c r="G137" s="68">
        <v>0</v>
      </c>
      <c r="H137" s="64">
        <v>0</v>
      </c>
      <c r="I137" s="64">
        <v>0</v>
      </c>
      <c r="J137" s="64">
        <v>0</v>
      </c>
      <c r="K137" s="64">
        <v>0</v>
      </c>
      <c r="L137" s="68">
        <v>2000.0000000000002</v>
      </c>
      <c r="M137" s="69">
        <v>250.00000000000003</v>
      </c>
      <c r="N137" s="65">
        <f t="shared" si="5"/>
        <v>10250.000000000002</v>
      </c>
      <c r="O137" s="73">
        <v>2022.5806451612905</v>
      </c>
      <c r="P137" s="78">
        <f t="shared" si="6"/>
        <v>8227.419354838712</v>
      </c>
      <c r="Q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  <c r="IB137" s="60"/>
      <c r="IC137" s="60"/>
      <c r="ID137" s="60"/>
      <c r="IE137" s="60"/>
      <c r="IF137" s="60"/>
      <c r="IG137" s="60"/>
      <c r="IH137" s="60"/>
      <c r="II137" s="60"/>
      <c r="IJ137" s="60"/>
      <c r="IK137" s="60"/>
      <c r="IL137" s="60"/>
      <c r="IM137" s="60"/>
      <c r="IN137" s="60"/>
      <c r="IO137" s="60"/>
      <c r="IP137" s="60"/>
      <c r="IQ137" s="60"/>
      <c r="IR137" s="60"/>
      <c r="IS137" s="60"/>
      <c r="IT137" s="60"/>
      <c r="IU137" s="60"/>
      <c r="IV137" s="60"/>
      <c r="IW137" s="60"/>
      <c r="IX137" s="60"/>
      <c r="IY137" s="60"/>
      <c r="IZ137" s="60"/>
      <c r="JA137" s="60"/>
      <c r="JB137" s="60"/>
      <c r="JC137" s="60"/>
      <c r="JD137" s="60"/>
      <c r="JE137" s="60"/>
      <c r="JF137" s="60"/>
      <c r="JG137" s="60"/>
      <c r="JH137" s="60"/>
      <c r="JI137" s="60"/>
      <c r="JJ137" s="60"/>
      <c r="JK137" s="60"/>
      <c r="JL137" s="60"/>
      <c r="JM137" s="60"/>
      <c r="JN137" s="60"/>
      <c r="JO137" s="60"/>
      <c r="JP137" s="60"/>
      <c r="JQ137" s="60"/>
      <c r="JR137" s="60"/>
      <c r="JS137" s="60"/>
      <c r="JT137" s="60"/>
      <c r="JU137" s="60"/>
      <c r="JV137" s="60"/>
      <c r="JW137" s="60"/>
      <c r="JX137" s="60"/>
      <c r="JY137" s="60"/>
      <c r="JZ137" s="60"/>
      <c r="KA137" s="60"/>
      <c r="KB137" s="60"/>
      <c r="KC137" s="60"/>
      <c r="KD137" s="60"/>
      <c r="KE137" s="60"/>
      <c r="KF137" s="60"/>
      <c r="KG137" s="60"/>
      <c r="KH137" s="60"/>
      <c r="KI137" s="60"/>
      <c r="KJ137" s="60"/>
      <c r="KK137" s="60"/>
      <c r="KL137" s="60"/>
      <c r="KM137" s="60"/>
      <c r="KN137" s="60"/>
      <c r="KO137" s="60"/>
      <c r="KP137" s="60"/>
      <c r="KQ137" s="60"/>
      <c r="KR137" s="60"/>
      <c r="KS137" s="60"/>
      <c r="KT137" s="60"/>
      <c r="KU137" s="60"/>
      <c r="KV137" s="60"/>
      <c r="KW137" s="60"/>
      <c r="KX137" s="60"/>
      <c r="KY137" s="60"/>
      <c r="KZ137" s="60"/>
      <c r="LA137" s="60"/>
      <c r="LB137" s="60"/>
      <c r="LC137" s="60"/>
      <c r="LD137" s="60"/>
      <c r="LE137" s="60"/>
      <c r="LF137" s="60"/>
      <c r="LG137" s="60"/>
      <c r="LH137" s="60"/>
      <c r="LI137" s="60"/>
      <c r="LJ137" s="60"/>
      <c r="LK137" s="60"/>
      <c r="LL137" s="60"/>
      <c r="LM137" s="60"/>
      <c r="LN137" s="60"/>
      <c r="LO137" s="60"/>
      <c r="LP137" s="60"/>
      <c r="LQ137" s="60"/>
      <c r="LR137" s="60"/>
      <c r="LS137" s="60"/>
      <c r="LT137" s="60"/>
      <c r="LU137" s="60"/>
      <c r="LV137" s="60"/>
      <c r="LW137" s="60"/>
      <c r="LX137" s="60"/>
      <c r="LY137" s="60"/>
      <c r="LZ137" s="60"/>
      <c r="MA137" s="60"/>
      <c r="MB137" s="60"/>
      <c r="MC137" s="60"/>
      <c r="MD137" s="60"/>
      <c r="ME137" s="60"/>
      <c r="MF137" s="60"/>
      <c r="MG137" s="60"/>
      <c r="MH137" s="60"/>
      <c r="MI137" s="60"/>
      <c r="MJ137" s="60"/>
      <c r="MK137" s="60"/>
      <c r="ML137" s="60"/>
      <c r="MM137" s="60"/>
      <c r="MN137" s="60"/>
      <c r="MO137" s="60"/>
      <c r="MP137" s="60"/>
      <c r="MQ137" s="60"/>
      <c r="MR137" s="60"/>
      <c r="MS137" s="60"/>
      <c r="MT137" s="60"/>
      <c r="MU137" s="60"/>
      <c r="MV137" s="60"/>
      <c r="MW137" s="60"/>
      <c r="MX137" s="60"/>
      <c r="MY137" s="60"/>
      <c r="MZ137" s="60"/>
      <c r="NA137" s="60"/>
      <c r="NB137" s="60"/>
      <c r="NC137" s="60"/>
      <c r="ND137" s="60"/>
      <c r="NE137" s="60"/>
      <c r="NF137" s="60"/>
      <c r="NG137" s="60"/>
      <c r="NH137" s="60"/>
      <c r="NI137" s="60"/>
      <c r="NJ137" s="60"/>
      <c r="NK137" s="60"/>
      <c r="NL137" s="60"/>
      <c r="NM137" s="60"/>
      <c r="NN137" s="60"/>
      <c r="NO137" s="60"/>
      <c r="NP137" s="60"/>
      <c r="NQ137" s="60"/>
      <c r="NR137" s="60"/>
      <c r="NS137" s="60"/>
      <c r="NT137" s="60"/>
      <c r="NU137" s="60"/>
      <c r="NV137" s="60"/>
      <c r="NW137" s="60"/>
      <c r="NX137" s="60"/>
      <c r="NY137" s="60"/>
      <c r="NZ137" s="60"/>
      <c r="OA137" s="60"/>
      <c r="OB137" s="60"/>
      <c r="OC137" s="60"/>
      <c r="OD137" s="60"/>
    </row>
    <row r="138" spans="1:394" s="61" customFormat="1" ht="30" customHeight="1" x14ac:dyDescent="0.2">
      <c r="A138" s="110">
        <v>127</v>
      </c>
      <c r="B138" s="84" t="s">
        <v>8</v>
      </c>
      <c r="C138" s="72" t="s">
        <v>238</v>
      </c>
      <c r="D138" s="57" t="s">
        <v>239</v>
      </c>
      <c r="E138" s="68">
        <v>10000</v>
      </c>
      <c r="F138" s="64">
        <v>10000</v>
      </c>
      <c r="G138" s="68">
        <v>0</v>
      </c>
      <c r="H138" s="64">
        <v>0</v>
      </c>
      <c r="I138" s="64">
        <v>0</v>
      </c>
      <c r="J138" s="64">
        <v>0</v>
      </c>
      <c r="K138" s="64">
        <v>0</v>
      </c>
      <c r="L138" s="68">
        <v>2500</v>
      </c>
      <c r="M138" s="69">
        <v>250.00000000000003</v>
      </c>
      <c r="N138" s="65">
        <f t="shared" si="5"/>
        <v>12750</v>
      </c>
      <c r="O138" s="73">
        <v>2821.2258064516127</v>
      </c>
      <c r="P138" s="78">
        <f t="shared" si="6"/>
        <v>9928.7741935483864</v>
      </c>
      <c r="Q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0"/>
      <c r="HW138" s="60"/>
      <c r="HX138" s="60"/>
      <c r="HY138" s="60"/>
      <c r="HZ138" s="60"/>
      <c r="IA138" s="60"/>
      <c r="IB138" s="60"/>
      <c r="IC138" s="60"/>
      <c r="ID138" s="60"/>
      <c r="IE138" s="60"/>
      <c r="IF138" s="60"/>
      <c r="IG138" s="60"/>
      <c r="IH138" s="60"/>
      <c r="II138" s="60"/>
      <c r="IJ138" s="60"/>
      <c r="IK138" s="60"/>
      <c r="IL138" s="60"/>
      <c r="IM138" s="60"/>
      <c r="IN138" s="60"/>
      <c r="IO138" s="60"/>
      <c r="IP138" s="60"/>
      <c r="IQ138" s="60"/>
      <c r="IR138" s="60"/>
      <c r="IS138" s="60"/>
      <c r="IT138" s="60"/>
      <c r="IU138" s="60"/>
      <c r="IV138" s="60"/>
      <c r="IW138" s="60"/>
      <c r="IX138" s="60"/>
      <c r="IY138" s="60"/>
      <c r="IZ138" s="60"/>
      <c r="JA138" s="60"/>
      <c r="JB138" s="60"/>
      <c r="JC138" s="60"/>
      <c r="JD138" s="60"/>
      <c r="JE138" s="60"/>
      <c r="JF138" s="60"/>
      <c r="JG138" s="60"/>
      <c r="JH138" s="60"/>
      <c r="JI138" s="60"/>
      <c r="JJ138" s="60"/>
      <c r="JK138" s="60"/>
      <c r="JL138" s="60"/>
      <c r="JM138" s="60"/>
      <c r="JN138" s="60"/>
      <c r="JO138" s="60"/>
      <c r="JP138" s="60"/>
      <c r="JQ138" s="60"/>
      <c r="JR138" s="60"/>
      <c r="JS138" s="60"/>
      <c r="JT138" s="60"/>
      <c r="JU138" s="60"/>
      <c r="JV138" s="60"/>
      <c r="JW138" s="60"/>
      <c r="JX138" s="60"/>
      <c r="JY138" s="60"/>
      <c r="JZ138" s="60"/>
      <c r="KA138" s="60"/>
      <c r="KB138" s="60"/>
      <c r="KC138" s="60"/>
      <c r="KD138" s="60"/>
      <c r="KE138" s="60"/>
      <c r="KF138" s="60"/>
      <c r="KG138" s="60"/>
      <c r="KH138" s="60"/>
      <c r="KI138" s="60"/>
      <c r="KJ138" s="60"/>
      <c r="KK138" s="60"/>
      <c r="KL138" s="60"/>
      <c r="KM138" s="60"/>
      <c r="KN138" s="60"/>
      <c r="KO138" s="60"/>
      <c r="KP138" s="60"/>
      <c r="KQ138" s="60"/>
      <c r="KR138" s="60"/>
      <c r="KS138" s="60"/>
      <c r="KT138" s="60"/>
      <c r="KU138" s="60"/>
      <c r="KV138" s="60"/>
      <c r="KW138" s="60"/>
      <c r="KX138" s="60"/>
      <c r="KY138" s="60"/>
      <c r="KZ138" s="60"/>
      <c r="LA138" s="60"/>
      <c r="LB138" s="60"/>
      <c r="LC138" s="60"/>
      <c r="LD138" s="60"/>
      <c r="LE138" s="60"/>
      <c r="LF138" s="60"/>
      <c r="LG138" s="60"/>
      <c r="LH138" s="60"/>
      <c r="LI138" s="60"/>
      <c r="LJ138" s="60"/>
      <c r="LK138" s="60"/>
      <c r="LL138" s="60"/>
      <c r="LM138" s="60"/>
      <c r="LN138" s="60"/>
      <c r="LO138" s="60"/>
      <c r="LP138" s="60"/>
      <c r="LQ138" s="60"/>
      <c r="LR138" s="60"/>
      <c r="LS138" s="60"/>
      <c r="LT138" s="60"/>
      <c r="LU138" s="60"/>
      <c r="LV138" s="60"/>
      <c r="LW138" s="60"/>
      <c r="LX138" s="60"/>
      <c r="LY138" s="60"/>
      <c r="LZ138" s="60"/>
      <c r="MA138" s="60"/>
      <c r="MB138" s="60"/>
      <c r="MC138" s="60"/>
      <c r="MD138" s="60"/>
      <c r="ME138" s="60"/>
      <c r="MF138" s="60"/>
      <c r="MG138" s="60"/>
      <c r="MH138" s="60"/>
      <c r="MI138" s="60"/>
      <c r="MJ138" s="60"/>
      <c r="MK138" s="60"/>
      <c r="ML138" s="60"/>
      <c r="MM138" s="60"/>
      <c r="MN138" s="60"/>
      <c r="MO138" s="60"/>
      <c r="MP138" s="60"/>
      <c r="MQ138" s="60"/>
      <c r="MR138" s="60"/>
      <c r="MS138" s="60"/>
      <c r="MT138" s="60"/>
      <c r="MU138" s="60"/>
      <c r="MV138" s="60"/>
      <c r="MW138" s="60"/>
      <c r="MX138" s="60"/>
      <c r="MY138" s="60"/>
      <c r="MZ138" s="60"/>
      <c r="NA138" s="60"/>
      <c r="NB138" s="60"/>
      <c r="NC138" s="60"/>
      <c r="ND138" s="60"/>
      <c r="NE138" s="60"/>
      <c r="NF138" s="60"/>
      <c r="NG138" s="60"/>
      <c r="NH138" s="60"/>
      <c r="NI138" s="60"/>
      <c r="NJ138" s="60"/>
      <c r="NK138" s="60"/>
      <c r="NL138" s="60"/>
      <c r="NM138" s="60"/>
      <c r="NN138" s="60"/>
      <c r="NO138" s="60"/>
      <c r="NP138" s="60"/>
      <c r="NQ138" s="60"/>
      <c r="NR138" s="60"/>
      <c r="NS138" s="60"/>
      <c r="NT138" s="60"/>
      <c r="NU138" s="60"/>
      <c r="NV138" s="60"/>
      <c r="NW138" s="60"/>
      <c r="NX138" s="60"/>
      <c r="NY138" s="60"/>
      <c r="NZ138" s="60"/>
      <c r="OA138" s="60"/>
      <c r="OB138" s="60"/>
      <c r="OC138" s="60"/>
      <c r="OD138" s="60"/>
    </row>
    <row r="139" spans="1:394" s="61" customFormat="1" ht="30" customHeight="1" x14ac:dyDescent="0.2">
      <c r="A139" s="110">
        <v>128</v>
      </c>
      <c r="B139" s="84" t="s">
        <v>8</v>
      </c>
      <c r="C139" s="72" t="s">
        <v>240</v>
      </c>
      <c r="D139" s="57" t="s">
        <v>241</v>
      </c>
      <c r="E139" s="68">
        <v>8000</v>
      </c>
      <c r="F139" s="64">
        <v>8000.0000000000009</v>
      </c>
      <c r="G139" s="68">
        <v>0</v>
      </c>
      <c r="H139" s="64">
        <v>0</v>
      </c>
      <c r="I139" s="64">
        <v>0</v>
      </c>
      <c r="J139" s="64">
        <v>0</v>
      </c>
      <c r="K139" s="64">
        <v>0</v>
      </c>
      <c r="L139" s="68">
        <v>2000.0000000000002</v>
      </c>
      <c r="M139" s="69">
        <v>250.00000000000003</v>
      </c>
      <c r="N139" s="65">
        <f t="shared" si="5"/>
        <v>10250.000000000002</v>
      </c>
      <c r="O139" s="73">
        <v>2022.5806451612905</v>
      </c>
      <c r="P139" s="78">
        <f t="shared" si="6"/>
        <v>8227.419354838712</v>
      </c>
      <c r="Q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0"/>
      <c r="HW139" s="60"/>
      <c r="HX139" s="60"/>
      <c r="HY139" s="60"/>
      <c r="HZ139" s="60"/>
      <c r="IA139" s="60"/>
      <c r="IB139" s="60"/>
      <c r="IC139" s="60"/>
      <c r="ID139" s="60"/>
      <c r="IE139" s="60"/>
      <c r="IF139" s="60"/>
      <c r="IG139" s="60"/>
      <c r="IH139" s="60"/>
      <c r="II139" s="60"/>
      <c r="IJ139" s="60"/>
      <c r="IK139" s="60"/>
      <c r="IL139" s="60"/>
      <c r="IM139" s="60"/>
      <c r="IN139" s="60"/>
      <c r="IO139" s="60"/>
      <c r="IP139" s="60"/>
      <c r="IQ139" s="60"/>
      <c r="IR139" s="60"/>
      <c r="IS139" s="60"/>
      <c r="IT139" s="60"/>
      <c r="IU139" s="60"/>
      <c r="IV139" s="60"/>
      <c r="IW139" s="60"/>
      <c r="IX139" s="60"/>
      <c r="IY139" s="60"/>
      <c r="IZ139" s="60"/>
      <c r="JA139" s="60"/>
      <c r="JB139" s="60"/>
      <c r="JC139" s="60"/>
      <c r="JD139" s="60"/>
      <c r="JE139" s="60"/>
      <c r="JF139" s="60"/>
      <c r="JG139" s="60"/>
      <c r="JH139" s="60"/>
      <c r="JI139" s="60"/>
      <c r="JJ139" s="60"/>
      <c r="JK139" s="60"/>
      <c r="JL139" s="60"/>
      <c r="JM139" s="60"/>
      <c r="JN139" s="60"/>
      <c r="JO139" s="60"/>
      <c r="JP139" s="60"/>
      <c r="JQ139" s="60"/>
      <c r="JR139" s="60"/>
      <c r="JS139" s="60"/>
      <c r="JT139" s="60"/>
      <c r="JU139" s="60"/>
      <c r="JV139" s="60"/>
      <c r="JW139" s="60"/>
      <c r="JX139" s="60"/>
      <c r="JY139" s="60"/>
      <c r="JZ139" s="60"/>
      <c r="KA139" s="60"/>
      <c r="KB139" s="60"/>
      <c r="KC139" s="60"/>
      <c r="KD139" s="60"/>
      <c r="KE139" s="60"/>
      <c r="KF139" s="60"/>
      <c r="KG139" s="60"/>
      <c r="KH139" s="60"/>
      <c r="KI139" s="60"/>
      <c r="KJ139" s="60"/>
      <c r="KK139" s="60"/>
      <c r="KL139" s="60"/>
      <c r="KM139" s="60"/>
      <c r="KN139" s="60"/>
      <c r="KO139" s="60"/>
      <c r="KP139" s="60"/>
      <c r="KQ139" s="60"/>
      <c r="KR139" s="60"/>
      <c r="KS139" s="60"/>
      <c r="KT139" s="60"/>
      <c r="KU139" s="60"/>
      <c r="KV139" s="60"/>
      <c r="KW139" s="60"/>
      <c r="KX139" s="60"/>
      <c r="KY139" s="60"/>
      <c r="KZ139" s="60"/>
      <c r="LA139" s="60"/>
      <c r="LB139" s="60"/>
      <c r="LC139" s="60"/>
      <c r="LD139" s="60"/>
      <c r="LE139" s="60"/>
      <c r="LF139" s="60"/>
      <c r="LG139" s="60"/>
      <c r="LH139" s="60"/>
      <c r="LI139" s="60"/>
      <c r="LJ139" s="60"/>
      <c r="LK139" s="60"/>
      <c r="LL139" s="60"/>
      <c r="LM139" s="60"/>
      <c r="LN139" s="60"/>
      <c r="LO139" s="60"/>
      <c r="LP139" s="60"/>
      <c r="LQ139" s="60"/>
      <c r="LR139" s="60"/>
      <c r="LS139" s="60"/>
      <c r="LT139" s="60"/>
      <c r="LU139" s="60"/>
      <c r="LV139" s="60"/>
      <c r="LW139" s="60"/>
      <c r="LX139" s="60"/>
      <c r="LY139" s="60"/>
      <c r="LZ139" s="60"/>
      <c r="MA139" s="60"/>
      <c r="MB139" s="60"/>
      <c r="MC139" s="60"/>
      <c r="MD139" s="60"/>
      <c r="ME139" s="60"/>
      <c r="MF139" s="60"/>
      <c r="MG139" s="60"/>
      <c r="MH139" s="60"/>
      <c r="MI139" s="60"/>
      <c r="MJ139" s="60"/>
      <c r="MK139" s="60"/>
      <c r="ML139" s="60"/>
      <c r="MM139" s="60"/>
      <c r="MN139" s="60"/>
      <c r="MO139" s="60"/>
      <c r="MP139" s="60"/>
      <c r="MQ139" s="60"/>
      <c r="MR139" s="60"/>
      <c r="MS139" s="60"/>
      <c r="MT139" s="60"/>
      <c r="MU139" s="60"/>
      <c r="MV139" s="60"/>
      <c r="MW139" s="60"/>
      <c r="MX139" s="60"/>
      <c r="MY139" s="60"/>
      <c r="MZ139" s="60"/>
      <c r="NA139" s="60"/>
      <c r="NB139" s="60"/>
      <c r="NC139" s="60"/>
      <c r="ND139" s="60"/>
      <c r="NE139" s="60"/>
      <c r="NF139" s="60"/>
      <c r="NG139" s="60"/>
      <c r="NH139" s="60"/>
      <c r="NI139" s="60"/>
      <c r="NJ139" s="60"/>
      <c r="NK139" s="60"/>
      <c r="NL139" s="60"/>
      <c r="NM139" s="60"/>
      <c r="NN139" s="60"/>
      <c r="NO139" s="60"/>
      <c r="NP139" s="60"/>
      <c r="NQ139" s="60"/>
      <c r="NR139" s="60"/>
      <c r="NS139" s="60"/>
      <c r="NT139" s="60"/>
      <c r="NU139" s="60"/>
      <c r="NV139" s="60"/>
      <c r="NW139" s="60"/>
      <c r="NX139" s="60"/>
      <c r="NY139" s="60"/>
      <c r="NZ139" s="60"/>
      <c r="OA139" s="60"/>
      <c r="OB139" s="60"/>
      <c r="OC139" s="60"/>
      <c r="OD139" s="60"/>
    </row>
    <row r="140" spans="1:394" s="61" customFormat="1" ht="30" customHeight="1" x14ac:dyDescent="0.2">
      <c r="A140" s="110">
        <v>129</v>
      </c>
      <c r="B140" s="84" t="s">
        <v>8</v>
      </c>
      <c r="C140" s="72" t="s">
        <v>211</v>
      </c>
      <c r="D140" s="57" t="s">
        <v>242</v>
      </c>
      <c r="E140" s="68">
        <v>10000</v>
      </c>
      <c r="F140" s="64">
        <v>10000</v>
      </c>
      <c r="G140" s="68">
        <v>0</v>
      </c>
      <c r="H140" s="64">
        <v>0</v>
      </c>
      <c r="I140" s="64">
        <v>0</v>
      </c>
      <c r="J140" s="64">
        <v>0</v>
      </c>
      <c r="K140" s="64">
        <v>0</v>
      </c>
      <c r="L140" s="68">
        <v>2500</v>
      </c>
      <c r="M140" s="69">
        <v>250.00000000000003</v>
      </c>
      <c r="N140" s="65">
        <f t="shared" ref="N140:N167" si="7">SUM(F140:M140)</f>
        <v>12750</v>
      </c>
      <c r="O140" s="73">
        <v>2991.3258064516131</v>
      </c>
      <c r="P140" s="78">
        <f t="shared" si="6"/>
        <v>9758.6741935483878</v>
      </c>
      <c r="Q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  <c r="IT140" s="60"/>
      <c r="IU140" s="60"/>
      <c r="IV140" s="60"/>
      <c r="IW140" s="60"/>
      <c r="IX140" s="60"/>
      <c r="IY140" s="60"/>
      <c r="IZ140" s="60"/>
      <c r="JA140" s="60"/>
      <c r="JB140" s="60"/>
      <c r="JC140" s="60"/>
      <c r="JD140" s="60"/>
      <c r="JE140" s="60"/>
      <c r="JF140" s="60"/>
      <c r="JG140" s="60"/>
      <c r="JH140" s="60"/>
      <c r="JI140" s="60"/>
      <c r="JJ140" s="60"/>
      <c r="JK140" s="60"/>
      <c r="JL140" s="60"/>
      <c r="JM140" s="60"/>
      <c r="JN140" s="60"/>
      <c r="JO140" s="60"/>
      <c r="JP140" s="60"/>
      <c r="JQ140" s="60"/>
      <c r="JR140" s="60"/>
      <c r="JS140" s="60"/>
      <c r="JT140" s="60"/>
      <c r="JU140" s="60"/>
      <c r="JV140" s="60"/>
      <c r="JW140" s="60"/>
      <c r="JX140" s="60"/>
      <c r="JY140" s="60"/>
      <c r="JZ140" s="60"/>
      <c r="KA140" s="60"/>
      <c r="KB140" s="60"/>
      <c r="KC140" s="60"/>
      <c r="KD140" s="60"/>
      <c r="KE140" s="60"/>
      <c r="KF140" s="60"/>
      <c r="KG140" s="60"/>
      <c r="KH140" s="60"/>
      <c r="KI140" s="60"/>
      <c r="KJ140" s="60"/>
      <c r="KK140" s="60"/>
      <c r="KL140" s="60"/>
      <c r="KM140" s="60"/>
      <c r="KN140" s="60"/>
      <c r="KO140" s="60"/>
      <c r="KP140" s="60"/>
      <c r="KQ140" s="60"/>
      <c r="KR140" s="60"/>
      <c r="KS140" s="60"/>
      <c r="KT140" s="60"/>
      <c r="KU140" s="60"/>
      <c r="KV140" s="60"/>
      <c r="KW140" s="60"/>
      <c r="KX140" s="60"/>
      <c r="KY140" s="60"/>
      <c r="KZ140" s="60"/>
      <c r="LA140" s="60"/>
      <c r="LB140" s="60"/>
      <c r="LC140" s="60"/>
      <c r="LD140" s="60"/>
      <c r="LE140" s="60"/>
      <c r="LF140" s="60"/>
      <c r="LG140" s="60"/>
      <c r="LH140" s="60"/>
      <c r="LI140" s="60"/>
      <c r="LJ140" s="60"/>
      <c r="LK140" s="60"/>
      <c r="LL140" s="60"/>
      <c r="LM140" s="60"/>
      <c r="LN140" s="60"/>
      <c r="LO140" s="60"/>
      <c r="LP140" s="60"/>
      <c r="LQ140" s="60"/>
      <c r="LR140" s="60"/>
      <c r="LS140" s="60"/>
      <c r="LT140" s="60"/>
      <c r="LU140" s="60"/>
      <c r="LV140" s="60"/>
      <c r="LW140" s="60"/>
      <c r="LX140" s="60"/>
      <c r="LY140" s="60"/>
      <c r="LZ140" s="60"/>
      <c r="MA140" s="60"/>
      <c r="MB140" s="60"/>
      <c r="MC140" s="60"/>
      <c r="MD140" s="60"/>
      <c r="ME140" s="60"/>
      <c r="MF140" s="60"/>
      <c r="MG140" s="60"/>
      <c r="MH140" s="60"/>
      <c r="MI140" s="60"/>
      <c r="MJ140" s="60"/>
      <c r="MK140" s="60"/>
      <c r="ML140" s="60"/>
      <c r="MM140" s="60"/>
      <c r="MN140" s="60"/>
      <c r="MO140" s="60"/>
      <c r="MP140" s="60"/>
      <c r="MQ140" s="60"/>
      <c r="MR140" s="60"/>
      <c r="MS140" s="60"/>
      <c r="MT140" s="60"/>
      <c r="MU140" s="60"/>
      <c r="MV140" s="60"/>
      <c r="MW140" s="60"/>
      <c r="MX140" s="60"/>
      <c r="MY140" s="60"/>
      <c r="MZ140" s="60"/>
      <c r="NA140" s="60"/>
      <c r="NB140" s="60"/>
      <c r="NC140" s="60"/>
      <c r="ND140" s="60"/>
      <c r="NE140" s="60"/>
      <c r="NF140" s="60"/>
      <c r="NG140" s="60"/>
      <c r="NH140" s="60"/>
      <c r="NI140" s="60"/>
      <c r="NJ140" s="60"/>
      <c r="NK140" s="60"/>
      <c r="NL140" s="60"/>
      <c r="NM140" s="60"/>
      <c r="NN140" s="60"/>
      <c r="NO140" s="60"/>
      <c r="NP140" s="60"/>
      <c r="NQ140" s="60"/>
      <c r="NR140" s="60"/>
      <c r="NS140" s="60"/>
      <c r="NT140" s="60"/>
      <c r="NU140" s="60"/>
      <c r="NV140" s="60"/>
      <c r="NW140" s="60"/>
      <c r="NX140" s="60"/>
      <c r="NY140" s="60"/>
      <c r="NZ140" s="60"/>
      <c r="OA140" s="60"/>
      <c r="OB140" s="60"/>
      <c r="OC140" s="60"/>
      <c r="OD140" s="60"/>
    </row>
    <row r="141" spans="1:394" s="61" customFormat="1" ht="30" customHeight="1" x14ac:dyDescent="0.2">
      <c r="A141" s="110">
        <v>130</v>
      </c>
      <c r="B141" s="84" t="s">
        <v>8</v>
      </c>
      <c r="C141" s="72" t="s">
        <v>245</v>
      </c>
      <c r="D141" s="57" t="s">
        <v>246</v>
      </c>
      <c r="E141" s="68">
        <v>8000</v>
      </c>
      <c r="F141" s="64">
        <v>8000.0000000000009</v>
      </c>
      <c r="G141" s="68">
        <v>0</v>
      </c>
      <c r="H141" s="64">
        <v>0</v>
      </c>
      <c r="I141" s="64">
        <v>0</v>
      </c>
      <c r="J141" s="64">
        <v>0</v>
      </c>
      <c r="K141" s="64">
        <v>0</v>
      </c>
      <c r="L141" s="68">
        <v>2000.0000000000002</v>
      </c>
      <c r="M141" s="69">
        <v>250.00000000000003</v>
      </c>
      <c r="N141" s="65">
        <f t="shared" si="7"/>
        <v>10250.000000000002</v>
      </c>
      <c r="O141" s="73">
        <v>2022.5806451612905</v>
      </c>
      <c r="P141" s="78">
        <f t="shared" si="6"/>
        <v>8227.419354838712</v>
      </c>
      <c r="Q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  <c r="IT141" s="60"/>
      <c r="IU141" s="60"/>
      <c r="IV141" s="60"/>
      <c r="IW141" s="60"/>
      <c r="IX141" s="60"/>
      <c r="IY141" s="60"/>
      <c r="IZ141" s="60"/>
      <c r="JA141" s="60"/>
      <c r="JB141" s="60"/>
      <c r="JC141" s="60"/>
      <c r="JD141" s="60"/>
      <c r="JE141" s="60"/>
      <c r="JF141" s="60"/>
      <c r="JG141" s="60"/>
      <c r="JH141" s="60"/>
      <c r="JI141" s="60"/>
      <c r="JJ141" s="60"/>
      <c r="JK141" s="60"/>
      <c r="JL141" s="60"/>
      <c r="JM141" s="60"/>
      <c r="JN141" s="60"/>
      <c r="JO141" s="60"/>
      <c r="JP141" s="60"/>
      <c r="JQ141" s="60"/>
      <c r="JR141" s="60"/>
      <c r="JS141" s="60"/>
      <c r="JT141" s="60"/>
      <c r="JU141" s="60"/>
      <c r="JV141" s="60"/>
      <c r="JW141" s="60"/>
      <c r="JX141" s="60"/>
      <c r="JY141" s="60"/>
      <c r="JZ141" s="60"/>
      <c r="KA141" s="60"/>
      <c r="KB141" s="60"/>
      <c r="KC141" s="60"/>
      <c r="KD141" s="60"/>
      <c r="KE141" s="60"/>
      <c r="KF141" s="60"/>
      <c r="KG141" s="60"/>
      <c r="KH141" s="60"/>
      <c r="KI141" s="60"/>
      <c r="KJ141" s="60"/>
      <c r="KK141" s="60"/>
      <c r="KL141" s="60"/>
      <c r="KM141" s="60"/>
      <c r="KN141" s="60"/>
      <c r="KO141" s="60"/>
      <c r="KP141" s="60"/>
      <c r="KQ141" s="60"/>
      <c r="KR141" s="60"/>
      <c r="KS141" s="60"/>
      <c r="KT141" s="60"/>
      <c r="KU141" s="60"/>
      <c r="KV141" s="60"/>
      <c r="KW141" s="60"/>
      <c r="KX141" s="60"/>
      <c r="KY141" s="60"/>
      <c r="KZ141" s="60"/>
      <c r="LA141" s="60"/>
      <c r="LB141" s="60"/>
      <c r="LC141" s="60"/>
      <c r="LD141" s="60"/>
      <c r="LE141" s="60"/>
      <c r="LF141" s="60"/>
      <c r="LG141" s="60"/>
      <c r="LH141" s="60"/>
      <c r="LI141" s="60"/>
      <c r="LJ141" s="60"/>
      <c r="LK141" s="60"/>
      <c r="LL141" s="60"/>
      <c r="LM141" s="60"/>
      <c r="LN141" s="60"/>
      <c r="LO141" s="60"/>
      <c r="LP141" s="60"/>
      <c r="LQ141" s="60"/>
      <c r="LR141" s="60"/>
      <c r="LS141" s="60"/>
      <c r="LT141" s="60"/>
      <c r="LU141" s="60"/>
      <c r="LV141" s="60"/>
      <c r="LW141" s="60"/>
      <c r="LX141" s="60"/>
      <c r="LY141" s="60"/>
      <c r="LZ141" s="60"/>
      <c r="MA141" s="60"/>
      <c r="MB141" s="60"/>
      <c r="MC141" s="60"/>
      <c r="MD141" s="60"/>
      <c r="ME141" s="60"/>
      <c r="MF141" s="60"/>
      <c r="MG141" s="60"/>
      <c r="MH141" s="60"/>
      <c r="MI141" s="60"/>
      <c r="MJ141" s="60"/>
      <c r="MK141" s="60"/>
      <c r="ML141" s="60"/>
      <c r="MM141" s="60"/>
      <c r="MN141" s="60"/>
      <c r="MO141" s="60"/>
      <c r="MP141" s="60"/>
      <c r="MQ141" s="60"/>
      <c r="MR141" s="60"/>
      <c r="MS141" s="60"/>
      <c r="MT141" s="60"/>
      <c r="MU141" s="60"/>
      <c r="MV141" s="60"/>
      <c r="MW141" s="60"/>
      <c r="MX141" s="60"/>
      <c r="MY141" s="60"/>
      <c r="MZ141" s="60"/>
      <c r="NA141" s="60"/>
      <c r="NB141" s="60"/>
      <c r="NC141" s="60"/>
      <c r="ND141" s="60"/>
      <c r="NE141" s="60"/>
      <c r="NF141" s="60"/>
      <c r="NG141" s="60"/>
      <c r="NH141" s="60"/>
      <c r="NI141" s="60"/>
      <c r="NJ141" s="60"/>
      <c r="NK141" s="60"/>
      <c r="NL141" s="60"/>
      <c r="NM141" s="60"/>
      <c r="NN141" s="60"/>
      <c r="NO141" s="60"/>
      <c r="NP141" s="60"/>
      <c r="NQ141" s="60"/>
      <c r="NR141" s="60"/>
      <c r="NS141" s="60"/>
      <c r="NT141" s="60"/>
      <c r="NU141" s="60"/>
      <c r="NV141" s="60"/>
      <c r="NW141" s="60"/>
      <c r="NX141" s="60"/>
      <c r="NY141" s="60"/>
      <c r="NZ141" s="60"/>
      <c r="OA141" s="60"/>
      <c r="OB141" s="60"/>
      <c r="OC141" s="60"/>
      <c r="OD141" s="60"/>
    </row>
    <row r="142" spans="1:394" s="61" customFormat="1" ht="30" customHeight="1" x14ac:dyDescent="0.2">
      <c r="A142" s="110">
        <v>131</v>
      </c>
      <c r="B142" s="84" t="s">
        <v>8</v>
      </c>
      <c r="C142" s="72" t="s">
        <v>247</v>
      </c>
      <c r="D142" s="57" t="s">
        <v>248</v>
      </c>
      <c r="E142" s="68">
        <v>10000</v>
      </c>
      <c r="F142" s="64">
        <v>10000</v>
      </c>
      <c r="G142" s="68">
        <v>0</v>
      </c>
      <c r="H142" s="64">
        <v>0</v>
      </c>
      <c r="I142" s="64">
        <v>0</v>
      </c>
      <c r="J142" s="64">
        <v>0</v>
      </c>
      <c r="K142" s="64">
        <v>0</v>
      </c>
      <c r="L142" s="68">
        <v>2500</v>
      </c>
      <c r="M142" s="69">
        <v>250.00000000000003</v>
      </c>
      <c r="N142" s="65">
        <f t="shared" si="7"/>
        <v>12750</v>
      </c>
      <c r="O142" s="73">
        <v>2821.2258064516127</v>
      </c>
      <c r="P142" s="78">
        <f t="shared" si="6"/>
        <v>9928.7741935483864</v>
      </c>
      <c r="Q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60"/>
      <c r="HW142" s="60"/>
      <c r="HX142" s="60"/>
      <c r="HY142" s="60"/>
      <c r="HZ142" s="60"/>
      <c r="IA142" s="60"/>
      <c r="IB142" s="60"/>
      <c r="IC142" s="60"/>
      <c r="ID142" s="60"/>
      <c r="IE142" s="60"/>
      <c r="IF142" s="60"/>
      <c r="IG142" s="60"/>
      <c r="IH142" s="60"/>
      <c r="II142" s="60"/>
      <c r="IJ142" s="60"/>
      <c r="IK142" s="60"/>
      <c r="IL142" s="60"/>
      <c r="IM142" s="60"/>
      <c r="IN142" s="60"/>
      <c r="IO142" s="60"/>
      <c r="IP142" s="60"/>
      <c r="IQ142" s="60"/>
      <c r="IR142" s="60"/>
      <c r="IS142" s="60"/>
      <c r="IT142" s="60"/>
      <c r="IU142" s="60"/>
      <c r="IV142" s="60"/>
      <c r="IW142" s="60"/>
      <c r="IX142" s="60"/>
      <c r="IY142" s="60"/>
      <c r="IZ142" s="60"/>
      <c r="JA142" s="60"/>
      <c r="JB142" s="60"/>
      <c r="JC142" s="60"/>
      <c r="JD142" s="60"/>
      <c r="JE142" s="60"/>
      <c r="JF142" s="60"/>
      <c r="JG142" s="60"/>
      <c r="JH142" s="60"/>
      <c r="JI142" s="60"/>
      <c r="JJ142" s="60"/>
      <c r="JK142" s="60"/>
      <c r="JL142" s="60"/>
      <c r="JM142" s="60"/>
      <c r="JN142" s="60"/>
      <c r="JO142" s="60"/>
      <c r="JP142" s="60"/>
      <c r="JQ142" s="60"/>
      <c r="JR142" s="60"/>
      <c r="JS142" s="60"/>
      <c r="JT142" s="60"/>
      <c r="JU142" s="60"/>
      <c r="JV142" s="60"/>
      <c r="JW142" s="60"/>
      <c r="JX142" s="60"/>
      <c r="JY142" s="60"/>
      <c r="JZ142" s="60"/>
      <c r="KA142" s="60"/>
      <c r="KB142" s="60"/>
      <c r="KC142" s="60"/>
      <c r="KD142" s="60"/>
      <c r="KE142" s="60"/>
      <c r="KF142" s="60"/>
      <c r="KG142" s="60"/>
      <c r="KH142" s="60"/>
      <c r="KI142" s="60"/>
      <c r="KJ142" s="60"/>
      <c r="KK142" s="60"/>
      <c r="KL142" s="60"/>
      <c r="KM142" s="60"/>
      <c r="KN142" s="60"/>
      <c r="KO142" s="60"/>
      <c r="KP142" s="60"/>
      <c r="KQ142" s="60"/>
      <c r="KR142" s="60"/>
      <c r="KS142" s="60"/>
      <c r="KT142" s="60"/>
      <c r="KU142" s="60"/>
      <c r="KV142" s="60"/>
      <c r="KW142" s="60"/>
      <c r="KX142" s="60"/>
      <c r="KY142" s="60"/>
      <c r="KZ142" s="60"/>
      <c r="LA142" s="60"/>
      <c r="LB142" s="60"/>
      <c r="LC142" s="60"/>
      <c r="LD142" s="60"/>
      <c r="LE142" s="60"/>
      <c r="LF142" s="60"/>
      <c r="LG142" s="60"/>
      <c r="LH142" s="60"/>
      <c r="LI142" s="60"/>
      <c r="LJ142" s="60"/>
      <c r="LK142" s="60"/>
      <c r="LL142" s="60"/>
      <c r="LM142" s="60"/>
      <c r="LN142" s="60"/>
      <c r="LO142" s="60"/>
      <c r="LP142" s="60"/>
      <c r="LQ142" s="60"/>
      <c r="LR142" s="60"/>
      <c r="LS142" s="60"/>
      <c r="LT142" s="60"/>
      <c r="LU142" s="60"/>
      <c r="LV142" s="60"/>
      <c r="LW142" s="60"/>
      <c r="LX142" s="60"/>
      <c r="LY142" s="60"/>
      <c r="LZ142" s="60"/>
      <c r="MA142" s="60"/>
      <c r="MB142" s="60"/>
      <c r="MC142" s="60"/>
      <c r="MD142" s="60"/>
      <c r="ME142" s="60"/>
      <c r="MF142" s="60"/>
      <c r="MG142" s="60"/>
      <c r="MH142" s="60"/>
      <c r="MI142" s="60"/>
      <c r="MJ142" s="60"/>
      <c r="MK142" s="60"/>
      <c r="ML142" s="60"/>
      <c r="MM142" s="60"/>
      <c r="MN142" s="60"/>
      <c r="MO142" s="60"/>
      <c r="MP142" s="60"/>
      <c r="MQ142" s="60"/>
      <c r="MR142" s="60"/>
      <c r="MS142" s="60"/>
      <c r="MT142" s="60"/>
      <c r="MU142" s="60"/>
      <c r="MV142" s="60"/>
      <c r="MW142" s="60"/>
      <c r="MX142" s="60"/>
      <c r="MY142" s="60"/>
      <c r="MZ142" s="60"/>
      <c r="NA142" s="60"/>
      <c r="NB142" s="60"/>
      <c r="NC142" s="60"/>
      <c r="ND142" s="60"/>
      <c r="NE142" s="60"/>
      <c r="NF142" s="60"/>
      <c r="NG142" s="60"/>
      <c r="NH142" s="60"/>
      <c r="NI142" s="60"/>
      <c r="NJ142" s="60"/>
      <c r="NK142" s="60"/>
      <c r="NL142" s="60"/>
      <c r="NM142" s="60"/>
      <c r="NN142" s="60"/>
      <c r="NO142" s="60"/>
      <c r="NP142" s="60"/>
      <c r="NQ142" s="60"/>
      <c r="NR142" s="60"/>
      <c r="NS142" s="60"/>
      <c r="NT142" s="60"/>
      <c r="NU142" s="60"/>
      <c r="NV142" s="60"/>
      <c r="NW142" s="60"/>
      <c r="NX142" s="60"/>
      <c r="NY142" s="60"/>
      <c r="NZ142" s="60"/>
      <c r="OA142" s="60"/>
      <c r="OB142" s="60"/>
      <c r="OC142" s="60"/>
      <c r="OD142" s="60"/>
    </row>
    <row r="143" spans="1:394" s="8" customFormat="1" ht="30" customHeight="1" x14ac:dyDescent="0.2">
      <c r="A143" s="110">
        <v>132</v>
      </c>
      <c r="B143" s="96" t="s">
        <v>8</v>
      </c>
      <c r="C143" s="81" t="s">
        <v>249</v>
      </c>
      <c r="D143" s="86" t="s">
        <v>140</v>
      </c>
      <c r="E143" s="87">
        <v>5000</v>
      </c>
      <c r="F143" s="87">
        <v>5000</v>
      </c>
      <c r="G143" s="68">
        <v>0</v>
      </c>
      <c r="H143" s="64">
        <v>0</v>
      </c>
      <c r="I143" s="64">
        <v>0</v>
      </c>
      <c r="J143" s="64">
        <v>0</v>
      </c>
      <c r="K143" s="64">
        <v>0</v>
      </c>
      <c r="L143" s="68">
        <v>1250</v>
      </c>
      <c r="M143" s="88">
        <v>250.00000000000003</v>
      </c>
      <c r="N143" s="65">
        <f t="shared" si="7"/>
        <v>6500</v>
      </c>
      <c r="O143" s="85">
        <v>1201.6129032258063</v>
      </c>
      <c r="P143" s="78">
        <f t="shared" si="6"/>
        <v>5298.3870967741932</v>
      </c>
    </row>
    <row r="144" spans="1:394" s="8" customFormat="1" ht="30" customHeight="1" x14ac:dyDescent="0.2">
      <c r="A144" s="110">
        <v>133</v>
      </c>
      <c r="B144" s="96" t="s">
        <v>8</v>
      </c>
      <c r="C144" s="81" t="s">
        <v>250</v>
      </c>
      <c r="D144" s="86" t="s">
        <v>251</v>
      </c>
      <c r="E144" s="87">
        <v>10000</v>
      </c>
      <c r="F144" s="87">
        <v>10000</v>
      </c>
      <c r="G144" s="68">
        <v>0</v>
      </c>
      <c r="H144" s="64">
        <v>0</v>
      </c>
      <c r="I144" s="64">
        <v>0</v>
      </c>
      <c r="J144" s="64">
        <v>0</v>
      </c>
      <c r="K144" s="64">
        <v>0</v>
      </c>
      <c r="L144" s="68">
        <v>2500</v>
      </c>
      <c r="M144" s="88">
        <v>250.00000000000003</v>
      </c>
      <c r="N144" s="65">
        <f t="shared" si="7"/>
        <v>12750</v>
      </c>
      <c r="O144" s="85">
        <v>2821.2258064516127</v>
      </c>
      <c r="P144" s="78">
        <f t="shared" si="6"/>
        <v>9928.7741935483864</v>
      </c>
    </row>
    <row r="145" spans="1:16" s="8" customFormat="1" ht="30" customHeight="1" x14ac:dyDescent="0.2">
      <c r="A145" s="110">
        <v>134</v>
      </c>
      <c r="B145" s="96" t="s">
        <v>8</v>
      </c>
      <c r="C145" s="81" t="s">
        <v>268</v>
      </c>
      <c r="D145" s="86" t="s">
        <v>269</v>
      </c>
      <c r="E145" s="87">
        <v>8000</v>
      </c>
      <c r="F145" s="87">
        <v>8000.0000000000009</v>
      </c>
      <c r="G145" s="68">
        <v>0</v>
      </c>
      <c r="H145" s="64">
        <v>0</v>
      </c>
      <c r="I145" s="64">
        <v>0</v>
      </c>
      <c r="J145" s="64">
        <v>0</v>
      </c>
      <c r="K145" s="64">
        <v>0</v>
      </c>
      <c r="L145" s="68">
        <v>2000.0000000000002</v>
      </c>
      <c r="M145" s="88">
        <v>250.00000000000003</v>
      </c>
      <c r="N145" s="65">
        <f t="shared" si="7"/>
        <v>10250.000000000002</v>
      </c>
      <c r="O145" s="85">
        <v>2022.5806451612905</v>
      </c>
      <c r="P145" s="78">
        <f t="shared" si="6"/>
        <v>8227.419354838712</v>
      </c>
    </row>
    <row r="146" spans="1:16" s="8" customFormat="1" ht="30" customHeight="1" x14ac:dyDescent="0.2">
      <c r="A146" s="110">
        <v>135</v>
      </c>
      <c r="B146" s="96" t="s">
        <v>8</v>
      </c>
      <c r="C146" s="81" t="s">
        <v>252</v>
      </c>
      <c r="D146" s="86" t="s">
        <v>253</v>
      </c>
      <c r="E146" s="87">
        <v>10000</v>
      </c>
      <c r="F146" s="87">
        <v>10000</v>
      </c>
      <c r="G146" s="68">
        <v>0</v>
      </c>
      <c r="H146" s="64">
        <v>0</v>
      </c>
      <c r="I146" s="64">
        <v>0</v>
      </c>
      <c r="J146" s="64">
        <v>0</v>
      </c>
      <c r="K146" s="64">
        <v>0</v>
      </c>
      <c r="L146" s="68">
        <v>2500</v>
      </c>
      <c r="M146" s="88">
        <v>250.00000000000003</v>
      </c>
      <c r="N146" s="65">
        <f t="shared" si="7"/>
        <v>12750</v>
      </c>
      <c r="O146" s="85">
        <v>2821.2258064516127</v>
      </c>
      <c r="P146" s="78">
        <f t="shared" si="6"/>
        <v>9928.7741935483864</v>
      </c>
    </row>
    <row r="147" spans="1:16" s="8" customFormat="1" ht="30" customHeight="1" x14ac:dyDescent="0.2">
      <c r="A147" s="110">
        <v>136</v>
      </c>
      <c r="B147" s="96" t="s">
        <v>8</v>
      </c>
      <c r="C147" s="81" t="s">
        <v>254</v>
      </c>
      <c r="D147" s="86" t="s">
        <v>255</v>
      </c>
      <c r="E147" s="87">
        <v>10000</v>
      </c>
      <c r="F147" s="87">
        <v>10000</v>
      </c>
      <c r="G147" s="68">
        <v>0</v>
      </c>
      <c r="H147" s="64">
        <v>0</v>
      </c>
      <c r="I147" s="64">
        <v>0</v>
      </c>
      <c r="J147" s="64">
        <v>0</v>
      </c>
      <c r="K147" s="64">
        <v>0</v>
      </c>
      <c r="L147" s="68">
        <v>2500</v>
      </c>
      <c r="M147" s="88">
        <v>250.00000000000003</v>
      </c>
      <c r="N147" s="65">
        <f t="shared" si="7"/>
        <v>12750</v>
      </c>
      <c r="O147" s="85">
        <v>2821.2258064516127</v>
      </c>
      <c r="P147" s="78">
        <f t="shared" si="6"/>
        <v>9928.7741935483864</v>
      </c>
    </row>
    <row r="148" spans="1:16" s="8" customFormat="1" ht="30" customHeight="1" x14ac:dyDescent="0.2">
      <c r="A148" s="110">
        <v>137</v>
      </c>
      <c r="B148" s="96" t="s">
        <v>8</v>
      </c>
      <c r="C148" s="81" t="s">
        <v>256</v>
      </c>
      <c r="D148" s="86" t="s">
        <v>257</v>
      </c>
      <c r="E148" s="87">
        <v>8000</v>
      </c>
      <c r="F148" s="87">
        <v>8000.0000000000009</v>
      </c>
      <c r="G148" s="68">
        <v>0</v>
      </c>
      <c r="H148" s="64">
        <v>0</v>
      </c>
      <c r="I148" s="64">
        <v>0</v>
      </c>
      <c r="J148" s="64">
        <v>0</v>
      </c>
      <c r="K148" s="64">
        <v>0</v>
      </c>
      <c r="L148" s="68">
        <v>2000.0000000000002</v>
      </c>
      <c r="M148" s="88">
        <v>250.00000000000003</v>
      </c>
      <c r="N148" s="65">
        <f t="shared" si="7"/>
        <v>10250.000000000002</v>
      </c>
      <c r="O148" s="85">
        <v>2022.5806451612905</v>
      </c>
      <c r="P148" s="78">
        <f t="shared" si="6"/>
        <v>8227.419354838712</v>
      </c>
    </row>
    <row r="149" spans="1:16" s="8" customFormat="1" ht="30" customHeight="1" x14ac:dyDescent="0.2">
      <c r="A149" s="110">
        <v>138</v>
      </c>
      <c r="B149" s="96" t="s">
        <v>8</v>
      </c>
      <c r="C149" s="81" t="s">
        <v>258</v>
      </c>
      <c r="D149" s="86" t="s">
        <v>259</v>
      </c>
      <c r="E149" s="87">
        <v>8000</v>
      </c>
      <c r="F149" s="87">
        <v>8000.0000000000009</v>
      </c>
      <c r="G149" s="68">
        <v>0</v>
      </c>
      <c r="H149" s="64">
        <v>0</v>
      </c>
      <c r="I149" s="64">
        <v>0</v>
      </c>
      <c r="J149" s="64">
        <v>0</v>
      </c>
      <c r="K149" s="64">
        <v>0</v>
      </c>
      <c r="L149" s="68">
        <v>2000.0000000000002</v>
      </c>
      <c r="M149" s="88">
        <v>250.00000000000003</v>
      </c>
      <c r="N149" s="65">
        <f t="shared" si="7"/>
        <v>10250.000000000002</v>
      </c>
      <c r="O149" s="85">
        <v>2022.5806451612905</v>
      </c>
      <c r="P149" s="78">
        <f t="shared" si="6"/>
        <v>8227.419354838712</v>
      </c>
    </row>
    <row r="150" spans="1:16" s="8" customFormat="1" ht="30" customHeight="1" x14ac:dyDescent="0.2">
      <c r="A150" s="110">
        <v>139</v>
      </c>
      <c r="B150" s="96" t="s">
        <v>8</v>
      </c>
      <c r="C150" s="81" t="s">
        <v>113</v>
      </c>
      <c r="D150" s="86" t="s">
        <v>276</v>
      </c>
      <c r="E150" s="87">
        <v>10000</v>
      </c>
      <c r="F150" s="87">
        <v>10000</v>
      </c>
      <c r="G150" s="68">
        <v>0</v>
      </c>
      <c r="H150" s="64">
        <v>0</v>
      </c>
      <c r="I150" s="64">
        <v>0</v>
      </c>
      <c r="J150" s="64">
        <v>0</v>
      </c>
      <c r="K150" s="64">
        <v>0</v>
      </c>
      <c r="L150" s="68">
        <v>2500</v>
      </c>
      <c r="M150" s="88">
        <v>250.00000000000003</v>
      </c>
      <c r="N150" s="65">
        <f t="shared" si="7"/>
        <v>12750</v>
      </c>
      <c r="O150" s="85">
        <v>3168.8758064516132</v>
      </c>
      <c r="P150" s="78">
        <f t="shared" si="6"/>
        <v>9581.1241935483868</v>
      </c>
    </row>
    <row r="151" spans="1:16" s="8" customFormat="1" ht="30" customHeight="1" x14ac:dyDescent="0.2">
      <c r="A151" s="110">
        <v>140</v>
      </c>
      <c r="B151" s="96" t="s">
        <v>8</v>
      </c>
      <c r="C151" s="81" t="s">
        <v>243</v>
      </c>
      <c r="D151" s="86" t="s">
        <v>125</v>
      </c>
      <c r="E151" s="87">
        <v>8000</v>
      </c>
      <c r="F151" s="87">
        <v>8000.0000000000009</v>
      </c>
      <c r="G151" s="68">
        <v>0</v>
      </c>
      <c r="H151" s="64">
        <v>0</v>
      </c>
      <c r="I151" s="64">
        <v>0</v>
      </c>
      <c r="J151" s="64">
        <v>0</v>
      </c>
      <c r="K151" s="64">
        <v>0</v>
      </c>
      <c r="L151" s="68">
        <v>2000.0000000000002</v>
      </c>
      <c r="M151" s="88">
        <v>250.00000000000003</v>
      </c>
      <c r="N151" s="65">
        <f t="shared" si="7"/>
        <v>10250.000000000002</v>
      </c>
      <c r="O151" s="85">
        <v>2022.5806451612905</v>
      </c>
      <c r="P151" s="78">
        <f t="shared" si="6"/>
        <v>8227.419354838712</v>
      </c>
    </row>
    <row r="152" spans="1:16" s="8" customFormat="1" ht="30" customHeight="1" x14ac:dyDescent="0.2">
      <c r="A152" s="110">
        <v>141</v>
      </c>
      <c r="B152" s="96" t="s">
        <v>8</v>
      </c>
      <c r="C152" s="81" t="s">
        <v>270</v>
      </c>
      <c r="D152" s="86" t="s">
        <v>271</v>
      </c>
      <c r="E152" s="87">
        <v>6000</v>
      </c>
      <c r="F152" s="87">
        <v>6000</v>
      </c>
      <c r="G152" s="68">
        <v>0</v>
      </c>
      <c r="H152" s="64">
        <v>0</v>
      </c>
      <c r="I152" s="64">
        <v>0</v>
      </c>
      <c r="J152" s="64">
        <v>0</v>
      </c>
      <c r="K152" s="64">
        <v>0</v>
      </c>
      <c r="L152" s="68">
        <v>1500</v>
      </c>
      <c r="M152" s="88">
        <v>250.00000000000003</v>
      </c>
      <c r="N152" s="65">
        <f t="shared" si="7"/>
        <v>7750</v>
      </c>
      <c r="O152" s="85">
        <v>1441.9354838709678</v>
      </c>
      <c r="P152" s="78">
        <f t="shared" si="6"/>
        <v>6308.0645161290322</v>
      </c>
    </row>
    <row r="153" spans="1:16" s="8" customFormat="1" ht="30" customHeight="1" x14ac:dyDescent="0.2">
      <c r="A153" s="110">
        <v>142</v>
      </c>
      <c r="B153" s="96" t="s">
        <v>8</v>
      </c>
      <c r="C153" s="81" t="s">
        <v>272</v>
      </c>
      <c r="D153" s="86" t="s">
        <v>244</v>
      </c>
      <c r="E153" s="87">
        <v>8000</v>
      </c>
      <c r="F153" s="87">
        <v>8000.0000000000009</v>
      </c>
      <c r="G153" s="68">
        <v>0</v>
      </c>
      <c r="H153" s="64">
        <v>0</v>
      </c>
      <c r="I153" s="64">
        <v>0</v>
      </c>
      <c r="J153" s="64">
        <v>0</v>
      </c>
      <c r="K153" s="64">
        <v>0</v>
      </c>
      <c r="L153" s="68">
        <v>2000.0000000000002</v>
      </c>
      <c r="M153" s="88">
        <v>250.00000000000003</v>
      </c>
      <c r="N153" s="65">
        <f t="shared" si="7"/>
        <v>10250.000000000002</v>
      </c>
      <c r="O153" s="85">
        <v>2022.5806451612905</v>
      </c>
      <c r="P153" s="78">
        <f t="shared" si="6"/>
        <v>8227.419354838712</v>
      </c>
    </row>
    <row r="154" spans="1:16" s="8" customFormat="1" ht="30" customHeight="1" x14ac:dyDescent="0.2">
      <c r="A154" s="110">
        <v>143</v>
      </c>
      <c r="B154" s="96" t="s">
        <v>8</v>
      </c>
      <c r="C154" s="81" t="s">
        <v>274</v>
      </c>
      <c r="D154" s="86" t="s">
        <v>165</v>
      </c>
      <c r="E154" s="87">
        <v>11000</v>
      </c>
      <c r="F154" s="87">
        <v>11000</v>
      </c>
      <c r="G154" s="68">
        <v>375</v>
      </c>
      <c r="H154" s="64">
        <v>0</v>
      </c>
      <c r="I154" s="64">
        <v>0</v>
      </c>
      <c r="J154" s="64">
        <v>0</v>
      </c>
      <c r="K154" s="64">
        <v>0</v>
      </c>
      <c r="L154" s="68">
        <v>2750</v>
      </c>
      <c r="M154" s="88">
        <v>250.00000000000003</v>
      </c>
      <c r="N154" s="65">
        <f t="shared" si="7"/>
        <v>14375</v>
      </c>
      <c r="O154" s="85">
        <v>5726.6551612903222</v>
      </c>
      <c r="P154" s="78">
        <f t="shared" si="6"/>
        <v>8648.3448387096778</v>
      </c>
    </row>
    <row r="155" spans="1:16" s="8" customFormat="1" ht="30" customHeight="1" x14ac:dyDescent="0.2">
      <c r="A155" s="110">
        <v>144</v>
      </c>
      <c r="B155" s="96" t="s">
        <v>8</v>
      </c>
      <c r="C155" s="81" t="s">
        <v>273</v>
      </c>
      <c r="D155" s="86" t="s">
        <v>244</v>
      </c>
      <c r="E155" s="87">
        <v>8000</v>
      </c>
      <c r="F155" s="87">
        <v>8000.0000000000009</v>
      </c>
      <c r="G155" s="68">
        <v>0</v>
      </c>
      <c r="H155" s="64">
        <v>0</v>
      </c>
      <c r="I155" s="64">
        <v>0</v>
      </c>
      <c r="J155" s="64">
        <v>0</v>
      </c>
      <c r="K155" s="64">
        <v>0</v>
      </c>
      <c r="L155" s="68">
        <v>2000.0000000000002</v>
      </c>
      <c r="M155" s="88">
        <v>250.00000000000003</v>
      </c>
      <c r="N155" s="65">
        <f t="shared" si="7"/>
        <v>10250.000000000002</v>
      </c>
      <c r="O155" s="85">
        <v>2022.5806451612905</v>
      </c>
      <c r="P155" s="78">
        <f t="shared" si="6"/>
        <v>8227.419354838712</v>
      </c>
    </row>
    <row r="156" spans="1:16" s="8" customFormat="1" ht="30" customHeight="1" x14ac:dyDescent="0.2">
      <c r="A156" s="110">
        <v>145</v>
      </c>
      <c r="B156" s="96" t="s">
        <v>8</v>
      </c>
      <c r="C156" s="81" t="s">
        <v>277</v>
      </c>
      <c r="D156" s="86" t="s">
        <v>19</v>
      </c>
      <c r="E156" s="87">
        <v>4500</v>
      </c>
      <c r="F156" s="87">
        <v>4500</v>
      </c>
      <c r="G156" s="68">
        <v>0</v>
      </c>
      <c r="H156" s="64">
        <v>0</v>
      </c>
      <c r="I156" s="64">
        <v>0</v>
      </c>
      <c r="J156" s="64">
        <v>0</v>
      </c>
      <c r="K156" s="64">
        <v>0</v>
      </c>
      <c r="L156" s="68">
        <v>1125</v>
      </c>
      <c r="M156" s="88">
        <v>250.00000000000003</v>
      </c>
      <c r="N156" s="65">
        <f t="shared" si="7"/>
        <v>5875</v>
      </c>
      <c r="O156" s="85">
        <v>1025.2016129032259</v>
      </c>
      <c r="P156" s="78">
        <f t="shared" si="6"/>
        <v>4849.7983870967746</v>
      </c>
    </row>
    <row r="157" spans="1:16" s="8" customFormat="1" ht="30" customHeight="1" x14ac:dyDescent="0.2">
      <c r="A157" s="110">
        <v>146</v>
      </c>
      <c r="B157" s="96" t="s">
        <v>8</v>
      </c>
      <c r="C157" s="81" t="s">
        <v>275</v>
      </c>
      <c r="D157" s="86" t="s">
        <v>231</v>
      </c>
      <c r="E157" s="87">
        <v>11000</v>
      </c>
      <c r="F157" s="87">
        <v>11000</v>
      </c>
      <c r="G157" s="68">
        <v>375</v>
      </c>
      <c r="H157" s="64">
        <v>0</v>
      </c>
      <c r="I157" s="64">
        <v>0</v>
      </c>
      <c r="J157" s="64">
        <v>0</v>
      </c>
      <c r="K157" s="64">
        <v>0</v>
      </c>
      <c r="L157" s="68">
        <v>2750</v>
      </c>
      <c r="M157" s="88">
        <v>250.00000000000003</v>
      </c>
      <c r="N157" s="65">
        <f t="shared" si="7"/>
        <v>14375</v>
      </c>
      <c r="O157" s="85">
        <v>2998.1451612903224</v>
      </c>
      <c r="P157" s="78">
        <f t="shared" si="6"/>
        <v>11376.854838709678</v>
      </c>
    </row>
    <row r="158" spans="1:16" s="8" customFormat="1" ht="30" customHeight="1" x14ac:dyDescent="0.2">
      <c r="A158" s="110">
        <v>147</v>
      </c>
      <c r="B158" s="96" t="s">
        <v>8</v>
      </c>
      <c r="C158" s="81" t="s">
        <v>87</v>
      </c>
      <c r="D158" s="86" t="s">
        <v>145</v>
      </c>
      <c r="E158" s="87">
        <v>15000</v>
      </c>
      <c r="F158" s="87">
        <v>15000</v>
      </c>
      <c r="G158" s="68">
        <v>375</v>
      </c>
      <c r="H158" s="64">
        <v>0</v>
      </c>
      <c r="I158" s="64">
        <v>0</v>
      </c>
      <c r="J158" s="64">
        <v>0</v>
      </c>
      <c r="K158" s="64">
        <v>0</v>
      </c>
      <c r="L158" s="68">
        <v>3750</v>
      </c>
      <c r="M158" s="88">
        <v>250.00000000000003</v>
      </c>
      <c r="N158" s="65">
        <f t="shared" si="7"/>
        <v>19375</v>
      </c>
      <c r="O158" s="85">
        <v>4316.4754838709678</v>
      </c>
      <c r="P158" s="78">
        <f t="shared" si="6"/>
        <v>15058.524516129033</v>
      </c>
    </row>
    <row r="159" spans="1:16" s="8" customFormat="1" ht="30" customHeight="1" x14ac:dyDescent="0.2">
      <c r="A159" s="110">
        <v>148</v>
      </c>
      <c r="B159" s="96" t="s">
        <v>8</v>
      </c>
      <c r="C159" s="81" t="s">
        <v>278</v>
      </c>
      <c r="D159" s="86" t="s">
        <v>292</v>
      </c>
      <c r="E159" s="87">
        <v>6000</v>
      </c>
      <c r="F159" s="87">
        <v>6000</v>
      </c>
      <c r="G159" s="68">
        <v>0</v>
      </c>
      <c r="H159" s="64">
        <v>0</v>
      </c>
      <c r="I159" s="64">
        <v>0</v>
      </c>
      <c r="J159" s="64">
        <v>0</v>
      </c>
      <c r="K159" s="64">
        <v>0</v>
      </c>
      <c r="L159" s="68">
        <v>1500</v>
      </c>
      <c r="M159" s="88">
        <v>250.00000000000003</v>
      </c>
      <c r="N159" s="65">
        <f t="shared" si="7"/>
        <v>7750</v>
      </c>
      <c r="O159" s="85">
        <v>1441.9354838709678</v>
      </c>
      <c r="P159" s="78">
        <f t="shared" si="6"/>
        <v>6308.0645161290322</v>
      </c>
    </row>
    <row r="160" spans="1:16" s="8" customFormat="1" ht="30" customHeight="1" x14ac:dyDescent="0.2">
      <c r="A160" s="110">
        <v>149</v>
      </c>
      <c r="B160" s="96" t="s">
        <v>8</v>
      </c>
      <c r="C160" s="81" t="s">
        <v>166</v>
      </c>
      <c r="D160" s="86" t="s">
        <v>125</v>
      </c>
      <c r="E160" s="87">
        <v>8000</v>
      </c>
      <c r="F160" s="87">
        <v>8000.0000000000009</v>
      </c>
      <c r="G160" s="68">
        <v>0</v>
      </c>
      <c r="H160" s="64">
        <v>0</v>
      </c>
      <c r="I160" s="64">
        <v>0</v>
      </c>
      <c r="J160" s="64">
        <v>0</v>
      </c>
      <c r="K160" s="64">
        <v>0</v>
      </c>
      <c r="L160" s="68">
        <v>2000.0000000000002</v>
      </c>
      <c r="M160" s="88">
        <v>250.00000000000003</v>
      </c>
      <c r="N160" s="65">
        <f t="shared" si="7"/>
        <v>10250.000000000002</v>
      </c>
      <c r="O160" s="85">
        <v>6946.2806451612905</v>
      </c>
      <c r="P160" s="78">
        <f t="shared" si="6"/>
        <v>3303.7193548387113</v>
      </c>
    </row>
    <row r="161" spans="1:393" s="8" customFormat="1" ht="30" customHeight="1" x14ac:dyDescent="0.2">
      <c r="A161" s="110">
        <v>150</v>
      </c>
      <c r="B161" s="96" t="s">
        <v>8</v>
      </c>
      <c r="C161" s="81" t="s">
        <v>279</v>
      </c>
      <c r="D161" s="86" t="s">
        <v>167</v>
      </c>
      <c r="E161" s="87">
        <v>7000</v>
      </c>
      <c r="F161" s="87">
        <v>7000</v>
      </c>
      <c r="G161" s="68">
        <v>0</v>
      </c>
      <c r="H161" s="64">
        <v>0</v>
      </c>
      <c r="I161" s="64">
        <v>0</v>
      </c>
      <c r="J161" s="64">
        <v>0</v>
      </c>
      <c r="K161" s="64">
        <v>0</v>
      </c>
      <c r="L161" s="68">
        <v>1750</v>
      </c>
      <c r="M161" s="88">
        <v>250.00000000000003</v>
      </c>
      <c r="N161" s="65">
        <f t="shared" si="7"/>
        <v>9000</v>
      </c>
      <c r="O161" s="85">
        <v>1887.3580645161294</v>
      </c>
      <c r="P161" s="78">
        <f t="shared" si="6"/>
        <v>7112.6419354838708</v>
      </c>
    </row>
    <row r="162" spans="1:393" s="8" customFormat="1" ht="30" customHeight="1" x14ac:dyDescent="0.2">
      <c r="A162" s="110">
        <v>151</v>
      </c>
      <c r="B162" s="96" t="s">
        <v>8</v>
      </c>
      <c r="C162" s="81" t="s">
        <v>116</v>
      </c>
      <c r="D162" s="86" t="s">
        <v>244</v>
      </c>
      <c r="E162" s="87">
        <v>8000</v>
      </c>
      <c r="F162" s="87">
        <v>8000.0000000000009</v>
      </c>
      <c r="G162" s="68">
        <v>0</v>
      </c>
      <c r="H162" s="64">
        <v>0</v>
      </c>
      <c r="I162" s="64">
        <v>0</v>
      </c>
      <c r="J162" s="64">
        <v>0</v>
      </c>
      <c r="K162" s="64">
        <v>0</v>
      </c>
      <c r="L162" s="68">
        <v>2000.0000000000002</v>
      </c>
      <c r="M162" s="88">
        <v>250.00000000000003</v>
      </c>
      <c r="N162" s="65">
        <f t="shared" si="7"/>
        <v>10250.000000000002</v>
      </c>
      <c r="O162" s="85">
        <v>2022.5806451612905</v>
      </c>
      <c r="P162" s="78">
        <f t="shared" si="6"/>
        <v>8227.419354838712</v>
      </c>
    </row>
    <row r="163" spans="1:393" s="8" customFormat="1" ht="30" customHeight="1" x14ac:dyDescent="0.2">
      <c r="A163" s="110">
        <v>152</v>
      </c>
      <c r="B163" s="96" t="s">
        <v>8</v>
      </c>
      <c r="C163" s="81" t="s">
        <v>163</v>
      </c>
      <c r="D163" s="86" t="s">
        <v>139</v>
      </c>
      <c r="E163" s="87">
        <v>11000</v>
      </c>
      <c r="F163" s="87">
        <v>11000</v>
      </c>
      <c r="G163" s="68">
        <v>375</v>
      </c>
      <c r="H163" s="64">
        <v>0</v>
      </c>
      <c r="I163" s="64">
        <v>0</v>
      </c>
      <c r="J163" s="64">
        <v>0</v>
      </c>
      <c r="K163" s="64">
        <v>0</v>
      </c>
      <c r="L163" s="68">
        <v>2750</v>
      </c>
      <c r="M163" s="88">
        <v>250</v>
      </c>
      <c r="N163" s="65">
        <f t="shared" si="7"/>
        <v>14375</v>
      </c>
      <c r="O163" s="85">
        <v>2998.1451612903224</v>
      </c>
      <c r="P163" s="78">
        <f t="shared" si="6"/>
        <v>11376.854838709678</v>
      </c>
    </row>
    <row r="164" spans="1:393" s="8" customFormat="1" ht="30" customHeight="1" x14ac:dyDescent="0.2">
      <c r="A164" s="110">
        <v>153</v>
      </c>
      <c r="B164" s="96" t="s">
        <v>8</v>
      </c>
      <c r="C164" s="81" t="s">
        <v>233</v>
      </c>
      <c r="D164" s="86" t="s">
        <v>293</v>
      </c>
      <c r="E164" s="87">
        <v>10000</v>
      </c>
      <c r="F164" s="87">
        <v>10000</v>
      </c>
      <c r="G164" s="68">
        <v>0</v>
      </c>
      <c r="H164" s="64">
        <v>0</v>
      </c>
      <c r="I164" s="64">
        <v>0</v>
      </c>
      <c r="J164" s="64">
        <v>0</v>
      </c>
      <c r="K164" s="64">
        <v>0</v>
      </c>
      <c r="L164" s="68">
        <v>2500</v>
      </c>
      <c r="M164" s="88">
        <v>250</v>
      </c>
      <c r="N164" s="65">
        <f t="shared" si="7"/>
        <v>12750</v>
      </c>
      <c r="O164" s="85">
        <v>2821.2258064516127</v>
      </c>
      <c r="P164" s="78">
        <f t="shared" si="6"/>
        <v>9928.7741935483864</v>
      </c>
    </row>
    <row r="165" spans="1:393" s="8" customFormat="1" ht="30" customHeight="1" x14ac:dyDescent="0.2">
      <c r="A165" s="110">
        <v>154</v>
      </c>
      <c r="B165" s="96" t="s">
        <v>8</v>
      </c>
      <c r="C165" s="81" t="s">
        <v>294</v>
      </c>
      <c r="D165" s="86" t="s">
        <v>295</v>
      </c>
      <c r="E165" s="87">
        <v>8000</v>
      </c>
      <c r="F165" s="87">
        <v>8000</v>
      </c>
      <c r="G165" s="68">
        <v>0</v>
      </c>
      <c r="H165" s="64">
        <v>0</v>
      </c>
      <c r="I165" s="64">
        <v>0</v>
      </c>
      <c r="J165" s="64">
        <v>0</v>
      </c>
      <c r="K165" s="64">
        <v>0</v>
      </c>
      <c r="L165" s="68">
        <v>2000</v>
      </c>
      <c r="M165" s="88">
        <v>250</v>
      </c>
      <c r="N165" s="65">
        <f t="shared" si="7"/>
        <v>10250</v>
      </c>
      <c r="O165" s="85">
        <v>2022.5806451612905</v>
      </c>
      <c r="P165" s="78">
        <f t="shared" si="6"/>
        <v>8227.4193548387102</v>
      </c>
    </row>
    <row r="166" spans="1:393" s="8" customFormat="1" ht="30" customHeight="1" x14ac:dyDescent="0.2">
      <c r="A166" s="110">
        <v>155</v>
      </c>
      <c r="B166" s="96" t="s">
        <v>8</v>
      </c>
      <c r="C166" s="81" t="s">
        <v>296</v>
      </c>
      <c r="D166" s="86" t="s">
        <v>297</v>
      </c>
      <c r="E166" s="87">
        <v>8000</v>
      </c>
      <c r="F166" s="87">
        <v>8000</v>
      </c>
      <c r="G166" s="68">
        <v>0</v>
      </c>
      <c r="H166" s="64">
        <v>0</v>
      </c>
      <c r="I166" s="64">
        <v>0</v>
      </c>
      <c r="J166" s="64">
        <v>0</v>
      </c>
      <c r="K166" s="64">
        <v>0</v>
      </c>
      <c r="L166" s="68">
        <v>2000</v>
      </c>
      <c r="M166" s="88">
        <v>250</v>
      </c>
      <c r="N166" s="65">
        <f t="shared" si="7"/>
        <v>10250</v>
      </c>
      <c r="O166" s="85">
        <v>2022.5806451612905</v>
      </c>
      <c r="P166" s="78">
        <f t="shared" si="6"/>
        <v>8227.4193548387102</v>
      </c>
    </row>
    <row r="167" spans="1:393" s="8" customFormat="1" ht="30" customHeight="1" thickBot="1" x14ac:dyDescent="0.25">
      <c r="A167" s="111">
        <v>156</v>
      </c>
      <c r="B167" s="112" t="s">
        <v>8</v>
      </c>
      <c r="C167" s="113" t="s">
        <v>298</v>
      </c>
      <c r="D167" s="114" t="s">
        <v>171</v>
      </c>
      <c r="E167" s="115">
        <v>11000</v>
      </c>
      <c r="F167" s="115">
        <v>11000</v>
      </c>
      <c r="G167" s="116">
        <v>375</v>
      </c>
      <c r="H167" s="117">
        <v>0</v>
      </c>
      <c r="I167" s="117">
        <v>0</v>
      </c>
      <c r="J167" s="117">
        <v>0</v>
      </c>
      <c r="K167" s="117">
        <v>0</v>
      </c>
      <c r="L167" s="116">
        <v>2750</v>
      </c>
      <c r="M167" s="118">
        <v>250</v>
      </c>
      <c r="N167" s="119">
        <f t="shared" si="7"/>
        <v>14375</v>
      </c>
      <c r="O167" s="120">
        <v>2998.1451612903224</v>
      </c>
      <c r="P167" s="121">
        <f t="shared" si="6"/>
        <v>11376.854838709678</v>
      </c>
    </row>
    <row r="168" spans="1:393" s="8" customFormat="1" ht="24.95" customHeight="1" thickBot="1" x14ac:dyDescent="0.3">
      <c r="A168" s="89">
        <f>A167</f>
        <v>156</v>
      </c>
      <c r="B168" s="90"/>
      <c r="C168" s="107" t="s">
        <v>48</v>
      </c>
      <c r="D168" s="108"/>
      <c r="E168" s="59">
        <f>SUM(E12:E167)</f>
        <v>1388000</v>
      </c>
      <c r="F168" s="59">
        <f>SUM(F12:F167)</f>
        <v>1381000</v>
      </c>
      <c r="G168" s="59">
        <f>SUM(G12:G167)</f>
        <v>17850</v>
      </c>
      <c r="H168" s="59">
        <f>SUM(H12:H167)</f>
        <v>0</v>
      </c>
      <c r="I168" s="59">
        <f>SUM(I12:I167)</f>
        <v>3900</v>
      </c>
      <c r="J168" s="59">
        <f>SUM(J12:J167)</f>
        <v>3900</v>
      </c>
      <c r="K168" s="59">
        <f>SUM(K12:K167)</f>
        <v>7200</v>
      </c>
      <c r="L168" s="59">
        <f>SUM(L12:L167)</f>
        <v>326125</v>
      </c>
      <c r="M168" s="59">
        <f>SUM(M12:M167)</f>
        <v>38900</v>
      </c>
      <c r="N168" s="59">
        <f>SUM(N12:N167)</f>
        <v>1778875</v>
      </c>
      <c r="O168" s="59">
        <f>SUM(O12:O167)-0.04</f>
        <v>430296.21451612865</v>
      </c>
      <c r="P168" s="59">
        <f>SUM(P12:P167)+0.25</f>
        <v>1348578.9954838706</v>
      </c>
      <c r="Q168" s="9"/>
      <c r="R168" s="9"/>
    </row>
    <row r="169" spans="1:393" s="10" customFormat="1" ht="21" customHeight="1" x14ac:dyDescent="0.25">
      <c r="A169" s="28"/>
      <c r="B169" s="29"/>
      <c r="C169" s="30"/>
      <c r="D169" s="30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</row>
    <row r="170" spans="1:393" s="10" customFormat="1" ht="12.75" customHeight="1" x14ac:dyDescent="0.25">
      <c r="A170" s="37" t="s">
        <v>78</v>
      </c>
      <c r="B170" s="35"/>
      <c r="C170" s="34" t="s">
        <v>79</v>
      </c>
      <c r="D170" s="34"/>
      <c r="E170" s="36"/>
      <c r="F170" s="36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51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</row>
    <row r="171" spans="1:393" s="10" customFormat="1" ht="21" customHeight="1" x14ac:dyDescent="0.25">
      <c r="A171" s="28"/>
      <c r="B171" s="39"/>
      <c r="C171" s="55"/>
      <c r="D171" s="30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51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</row>
    <row r="172" spans="1:393" s="10" customFormat="1" ht="21" customHeight="1" x14ac:dyDescent="0.25">
      <c r="A172" s="28"/>
      <c r="B172" s="39"/>
      <c r="C172" s="55"/>
      <c r="D172" s="30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1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</row>
    <row r="173" spans="1:393" s="10" customFormat="1" ht="21" customHeight="1" x14ac:dyDescent="0.25">
      <c r="A173" s="28"/>
      <c r="B173" s="39"/>
      <c r="C173" s="55"/>
      <c r="D173" s="30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51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</row>
    <row r="174" spans="1:393" s="10" customFormat="1" ht="21" customHeight="1" x14ac:dyDescent="0.25">
      <c r="A174" s="28"/>
      <c r="B174" s="39"/>
      <c r="C174" s="55"/>
      <c r="D174" s="30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51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</row>
    <row r="176" spans="1:393" s="10" customFormat="1" ht="21" customHeight="1" x14ac:dyDescent="0.25">
      <c r="A176" s="28"/>
      <c r="B176" s="39"/>
      <c r="C176" s="55"/>
      <c r="D176" s="30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91"/>
      <c r="P176" s="31"/>
      <c r="Q176" s="51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</row>
    <row r="177" spans="1:393" s="10" customFormat="1" ht="21" customHeight="1" x14ac:dyDescent="0.25">
      <c r="A177" s="28"/>
      <c r="B177" s="39"/>
      <c r="C177" s="55"/>
      <c r="D177" s="30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51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</row>
    <row r="180" spans="1:393" s="2" customFormat="1" ht="20.100000000000001" customHeight="1" thickBot="1" x14ac:dyDescent="0.25">
      <c r="A180" s="11"/>
      <c r="B180" s="12"/>
      <c r="C180" s="12"/>
      <c r="D180" s="13"/>
      <c r="E180" s="12"/>
      <c r="F180" s="12"/>
      <c r="G180" s="12"/>
      <c r="H180" s="12"/>
      <c r="I180" s="12"/>
      <c r="J180" s="12"/>
      <c r="K180" s="12"/>
      <c r="L180" s="12"/>
      <c r="M180" s="12"/>
      <c r="N180" s="52"/>
      <c r="O180" s="45"/>
      <c r="P180" s="53"/>
      <c r="Q180" s="54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</row>
    <row r="181" spans="1:393" s="2" customFormat="1" ht="20.100000000000001" customHeight="1" thickBot="1" x14ac:dyDescent="0.3">
      <c r="A181" s="11"/>
      <c r="B181" s="12"/>
      <c r="C181" s="97" t="s">
        <v>49</v>
      </c>
      <c r="D181" s="98"/>
      <c r="E181" s="12"/>
      <c r="F181" s="12"/>
      <c r="G181" s="93" t="s">
        <v>1</v>
      </c>
      <c r="H181" s="92">
        <v>25875</v>
      </c>
      <c r="I181" s="92">
        <v>6532.73</v>
      </c>
      <c r="J181" s="92">
        <v>19342.27</v>
      </c>
      <c r="K181" s="12"/>
      <c r="N181" s="12"/>
      <c r="O181" s="12"/>
      <c r="P181" s="12"/>
      <c r="Q181" s="54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</row>
    <row r="182" spans="1:393" s="2" customFormat="1" ht="20.100000000000001" customHeight="1" x14ac:dyDescent="0.25">
      <c r="A182" s="11"/>
      <c r="B182" s="12"/>
      <c r="C182" s="14" t="s">
        <v>50</v>
      </c>
      <c r="D182" s="48">
        <f>F12</f>
        <v>10500</v>
      </c>
      <c r="E182" s="12"/>
      <c r="F182" s="12"/>
      <c r="G182" s="93" t="s">
        <v>8</v>
      </c>
      <c r="H182" s="94">
        <v>1637500</v>
      </c>
      <c r="I182" s="92">
        <v>344184.39</v>
      </c>
      <c r="J182" s="94">
        <v>1293315.6100000001</v>
      </c>
      <c r="K182" s="12"/>
      <c r="N182" s="12"/>
      <c r="O182" s="12">
        <v>329.67</v>
      </c>
      <c r="P182" s="12"/>
      <c r="Q182" s="54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</row>
    <row r="183" spans="1:393" s="2" customFormat="1" ht="20.100000000000001" customHeight="1" x14ac:dyDescent="0.25">
      <c r="A183" s="11"/>
      <c r="B183" s="12"/>
      <c r="C183" s="15" t="s">
        <v>157</v>
      </c>
      <c r="D183" s="16">
        <f>SUM(F16:F167)</f>
        <v>1304500</v>
      </c>
      <c r="E183" s="17"/>
      <c r="F183" s="17"/>
      <c r="G183" s="93" t="s">
        <v>8</v>
      </c>
      <c r="H183" s="92">
        <v>39329.17</v>
      </c>
      <c r="I183" s="92">
        <v>6895.32</v>
      </c>
      <c r="J183" s="92">
        <v>32433.85</v>
      </c>
      <c r="K183" s="12"/>
      <c r="N183" s="12"/>
      <c r="O183" s="12">
        <v>735.88</v>
      </c>
      <c r="P183" s="12"/>
      <c r="Q183" s="54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</row>
    <row r="184" spans="1:393" s="2" customFormat="1" ht="20.100000000000001" customHeight="1" x14ac:dyDescent="0.25">
      <c r="A184" s="11"/>
      <c r="B184" s="12"/>
      <c r="C184" s="15" t="s">
        <v>51</v>
      </c>
      <c r="D184" s="16">
        <f>SUM(F13:F15)</f>
        <v>66000</v>
      </c>
      <c r="E184" s="17"/>
      <c r="F184" s="17"/>
      <c r="G184" s="93" t="s">
        <v>3</v>
      </c>
      <c r="H184" s="92">
        <v>67875</v>
      </c>
      <c r="I184" s="92">
        <v>15200.96</v>
      </c>
      <c r="J184" s="92">
        <v>52674.04</v>
      </c>
      <c r="K184" s="12"/>
      <c r="N184" s="12"/>
      <c r="O184" s="12">
        <v>3679.38</v>
      </c>
      <c r="P184" s="12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</row>
    <row r="185" spans="1:393" s="2" customFormat="1" ht="24.95" customHeight="1" x14ac:dyDescent="0.25">
      <c r="A185" s="11"/>
      <c r="B185" s="12"/>
      <c r="C185" s="15" t="s">
        <v>52</v>
      </c>
      <c r="D185" s="18">
        <f>G168</f>
        <v>17850</v>
      </c>
      <c r="E185" s="17"/>
      <c r="F185" s="17"/>
      <c r="G185" s="12"/>
      <c r="H185" s="94">
        <v>24770.829999999998</v>
      </c>
      <c r="I185" s="94">
        <v>4744.93</v>
      </c>
      <c r="J185" s="94">
        <v>20025.899999999998</v>
      </c>
      <c r="K185" s="12"/>
      <c r="N185" s="49"/>
      <c r="O185" s="50">
        <f>SUM(O182:O184)</f>
        <v>4744.93</v>
      </c>
      <c r="P185" s="50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</row>
    <row r="186" spans="1:393" s="2" customFormat="1" ht="24.95" customHeight="1" x14ac:dyDescent="0.25">
      <c r="A186" s="11"/>
      <c r="B186" s="12"/>
      <c r="C186" s="15" t="s">
        <v>53</v>
      </c>
      <c r="D186" s="18">
        <f>I168</f>
        <v>3900</v>
      </c>
      <c r="E186" s="17"/>
      <c r="F186" s="17"/>
      <c r="G186" s="12"/>
      <c r="H186" s="95">
        <f>SUM(H181:H185)</f>
        <v>1795350</v>
      </c>
      <c r="I186" s="95">
        <f>SUM(I181:I185)</f>
        <v>377558.33</v>
      </c>
      <c r="J186" s="95">
        <f t="shared" ref="J186" si="8">SUM(J181:J185)</f>
        <v>1417791.6700000002</v>
      </c>
      <c r="K186" s="12"/>
      <c r="N186" s="49"/>
      <c r="O186" s="49"/>
      <c r="P186" s="49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</row>
    <row r="187" spans="1:393" s="2" customFormat="1" ht="24.95" customHeight="1" x14ac:dyDescent="0.25">
      <c r="A187" s="11"/>
      <c r="B187" s="12"/>
      <c r="C187" s="15" t="s">
        <v>54</v>
      </c>
      <c r="D187" s="18">
        <f>J168</f>
        <v>3900</v>
      </c>
      <c r="E187" s="17"/>
      <c r="F187" s="17"/>
      <c r="G187" s="12"/>
      <c r="H187" s="12"/>
      <c r="I187" s="12"/>
      <c r="J187" s="12"/>
      <c r="K187" s="12"/>
      <c r="N187" s="50"/>
      <c r="O187" s="50"/>
      <c r="P187" s="50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</row>
    <row r="188" spans="1:393" s="2" customFormat="1" ht="24.95" customHeight="1" x14ac:dyDescent="0.25">
      <c r="A188" s="11"/>
      <c r="B188" s="12"/>
      <c r="C188" s="15" t="s">
        <v>55</v>
      </c>
      <c r="D188" s="18">
        <f>K168</f>
        <v>7200</v>
      </c>
      <c r="E188" s="17"/>
      <c r="F188" s="17"/>
      <c r="G188" s="12"/>
      <c r="H188" s="12"/>
      <c r="I188" s="12"/>
      <c r="J188" s="12"/>
      <c r="K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</row>
    <row r="189" spans="1:393" s="2" customFormat="1" ht="24.95" customHeight="1" x14ac:dyDescent="0.25">
      <c r="A189" s="11"/>
      <c r="B189" s="12"/>
      <c r="C189" s="15" t="s">
        <v>56</v>
      </c>
      <c r="D189" s="18">
        <f>L168</f>
        <v>326125</v>
      </c>
      <c r="E189" s="17"/>
      <c r="F189" s="17"/>
      <c r="G189" s="12"/>
      <c r="H189" s="12"/>
      <c r="I189" s="12"/>
      <c r="J189" s="12"/>
      <c r="K189" s="1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</row>
    <row r="190" spans="1:393" s="2" customFormat="1" ht="24.95" customHeight="1" thickBot="1" x14ac:dyDescent="0.3">
      <c r="A190" s="11"/>
      <c r="B190" s="12"/>
      <c r="C190" s="19" t="s">
        <v>57</v>
      </c>
      <c r="D190" s="20">
        <f>M168</f>
        <v>38900</v>
      </c>
      <c r="E190" s="17"/>
      <c r="F190" s="17"/>
      <c r="G190" s="12"/>
      <c r="H190" s="12"/>
      <c r="I190" s="12"/>
      <c r="J190" s="12"/>
      <c r="K190" s="1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</row>
    <row r="191" spans="1:393" s="2" customFormat="1" ht="24.95" customHeight="1" thickBot="1" x14ac:dyDescent="0.3">
      <c r="A191" s="11"/>
      <c r="B191" s="12"/>
      <c r="C191" s="21" t="s">
        <v>58</v>
      </c>
      <c r="D191" s="22">
        <f>SUM(D182:D190)</f>
        <v>1778875</v>
      </c>
      <c r="E191" s="17"/>
      <c r="F191" s="17"/>
      <c r="G191" s="12"/>
      <c r="H191" s="12"/>
      <c r="I191" s="12"/>
      <c r="J191" s="12"/>
      <c r="K191" s="1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</row>
    <row r="192" spans="1:393" s="2" customFormat="1" ht="24.95" customHeight="1" x14ac:dyDescent="0.25">
      <c r="A192" s="11"/>
      <c r="B192" s="12"/>
      <c r="C192" s="12"/>
      <c r="D192" s="13"/>
      <c r="E192" s="12"/>
      <c r="F192" s="12"/>
      <c r="G192" s="12"/>
      <c r="H192" s="12"/>
      <c r="I192" s="12"/>
      <c r="J192" s="12"/>
      <c r="K192" s="12"/>
      <c r="L192" s="1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</row>
  </sheetData>
  <autoFilter ref="A11:OD168" xr:uid="{F1ABF265-FCBD-4A1E-8F74-55643AA23C73}"/>
  <mergeCells count="12">
    <mergeCell ref="C181:D181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C168:D168"/>
  </mergeCells>
  <printOptions horizontalCentered="1" verticalCentered="1"/>
  <pageMargins left="1.0629921259842521" right="0.27559055118110237" top="0.19685039370078741" bottom="0.9055118110236221" header="0.15748031496062992" footer="0.31496062992125984"/>
  <pageSetup paperSize="9" scale="36" orientation="landscape" r:id="rId1"/>
  <headerFooter>
    <oddFooter>&amp;L
ELABORADO POR:&amp;G&amp;CVO.BO.&amp;G&amp;R&amp;G  &amp;D
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2021-11-30T17:42:23Z</cp:lastPrinted>
  <dcterms:created xsi:type="dcterms:W3CDTF">2021-04-06T19:01:50Z</dcterms:created>
  <dcterms:modified xsi:type="dcterms:W3CDTF">2022-01-06T02:31:10Z</dcterms:modified>
</cp:coreProperties>
</file>