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ÑO 2022\INFORMACION PUBLICA\JUNIO 2022\"/>
    </mc:Choice>
  </mc:AlternateContent>
  <xr:revisionPtr revIDLastSave="0" documentId="13_ncr:1_{D5440E6B-8253-4A60-B69A-3FF0FAE91FD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AYO" sheetId="7" r:id="rId1"/>
  </sheets>
  <definedNames>
    <definedName name="_xlnm._FilterDatabase" localSheetId="0" hidden="1">MAYO!$A$11:$OG$166</definedName>
    <definedName name="_xlnm.Print_Area" localSheetId="0">MAYO!$A$1:$T$172</definedName>
    <definedName name="_xlnm.Print_Titles" localSheetId="0">MAYO!$10:$11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7" i="7" l="1"/>
  <c r="I159" i="7"/>
  <c r="I160" i="7"/>
  <c r="I161" i="7"/>
  <c r="I158" i="7"/>
  <c r="R166" i="7" l="1"/>
  <c r="A166" i="7"/>
  <c r="T166" i="7"/>
  <c r="W166" i="7"/>
  <c r="T164" i="7"/>
  <c r="T165" i="7"/>
  <c r="T163" i="7"/>
  <c r="T160" i="7"/>
  <c r="T161" i="7"/>
  <c r="T159" i="7"/>
  <c r="T157" i="7"/>
  <c r="T151" i="7"/>
  <c r="T152" i="7"/>
  <c r="T153" i="7"/>
  <c r="T154" i="7"/>
  <c r="T155" i="7"/>
  <c r="T156" i="7"/>
  <c r="T150" i="7"/>
  <c r="T148" i="7"/>
  <c r="T147" i="7"/>
  <c r="T144" i="7"/>
  <c r="T145" i="7"/>
  <c r="T143" i="7"/>
  <c r="T138" i="7"/>
  <c r="T139" i="7"/>
  <c r="T140" i="7"/>
  <c r="T141" i="7"/>
  <c r="T137" i="7"/>
  <c r="T133" i="7"/>
  <c r="T134" i="7"/>
  <c r="T135" i="7"/>
  <c r="T128" i="7"/>
  <c r="T129" i="7"/>
  <c r="T130" i="7"/>
  <c r="T131" i="7"/>
  <c r="T132" i="7"/>
  <c r="T127" i="7"/>
  <c r="T125" i="7"/>
  <c r="T124" i="7"/>
  <c r="T120" i="7"/>
  <c r="T121" i="7"/>
  <c r="T122" i="7"/>
  <c r="T119" i="7"/>
  <c r="T117" i="7"/>
  <c r="T116" i="7"/>
  <c r="T114" i="7"/>
  <c r="T107" i="7"/>
  <c r="T108" i="7"/>
  <c r="T109" i="7"/>
  <c r="T110" i="7"/>
  <c r="T111" i="7"/>
  <c r="T112" i="7"/>
  <c r="T102" i="7"/>
  <c r="T103" i="7"/>
  <c r="T104" i="7"/>
  <c r="T105" i="7"/>
  <c r="T106" i="7"/>
  <c r="T101" i="7"/>
  <c r="T99" i="7"/>
  <c r="T98" i="7"/>
  <c r="T94" i="7"/>
  <c r="T95" i="7"/>
  <c r="T96" i="7"/>
  <c r="T93" i="7"/>
  <c r="T90" i="7"/>
  <c r="T86" i="7"/>
  <c r="T87" i="7"/>
  <c r="T88" i="7"/>
  <c r="T85" i="7"/>
  <c r="T78" i="7"/>
  <c r="T79" i="7"/>
  <c r="T80" i="7"/>
  <c r="T81" i="7"/>
  <c r="T82" i="7"/>
  <c r="T83" i="7"/>
  <c r="T77" i="7"/>
  <c r="T72" i="7"/>
  <c r="T73" i="7"/>
  <c r="T74" i="7"/>
  <c r="T71" i="7"/>
  <c r="T68" i="7"/>
  <c r="T67" i="7"/>
  <c r="T64" i="7"/>
  <c r="T65" i="7"/>
  <c r="T63" i="7"/>
  <c r="T61" i="7"/>
  <c r="T56" i="7"/>
  <c r="T54" i="7"/>
  <c r="T52" i="7"/>
  <c r="T50" i="7"/>
  <c r="T49" i="7"/>
  <c r="T44" i="7"/>
  <c r="T45" i="7"/>
  <c r="T46" i="7"/>
  <c r="T47" i="7"/>
  <c r="T43" i="7"/>
  <c r="T41" i="7"/>
  <c r="T37" i="7"/>
  <c r="T38" i="7"/>
  <c r="T39" i="7"/>
  <c r="T28" i="7"/>
  <c r="T29" i="7"/>
  <c r="T30" i="7"/>
  <c r="T31" i="7"/>
  <c r="T32" i="7"/>
  <c r="T33" i="7"/>
  <c r="T34" i="7"/>
  <c r="T35" i="7"/>
  <c r="T36" i="7"/>
  <c r="T27" i="7"/>
  <c r="T25" i="7"/>
  <c r="T19" i="7"/>
  <c r="T20" i="7"/>
  <c r="T21" i="7"/>
  <c r="T22" i="7"/>
  <c r="T18" i="7"/>
  <c r="T16" i="7"/>
  <c r="T12" i="7"/>
  <c r="T48" i="7"/>
  <c r="T55" i="7"/>
  <c r="T62" i="7"/>
  <c r="T70" i="7"/>
  <c r="T113" i="7"/>
  <c r="T126" i="7"/>
  <c r="T17" i="7"/>
  <c r="T24" i="7"/>
  <c r="W13" i="7"/>
  <c r="T13" i="7" s="1"/>
  <c r="W14" i="7"/>
  <c r="T14" i="7" s="1"/>
  <c r="W15" i="7"/>
  <c r="T15" i="7" s="1"/>
  <c r="W16" i="7"/>
  <c r="W17" i="7"/>
  <c r="W19" i="7"/>
  <c r="W20" i="7"/>
  <c r="W21" i="7"/>
  <c r="W22" i="7"/>
  <c r="W23" i="7"/>
  <c r="T23" i="7" s="1"/>
  <c r="W24" i="7"/>
  <c r="W25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T40" i="7" s="1"/>
  <c r="W41" i="7"/>
  <c r="W42" i="7"/>
  <c r="T42" i="7" s="1"/>
  <c r="W43" i="7"/>
  <c r="W44" i="7"/>
  <c r="W45" i="7"/>
  <c r="W46" i="7"/>
  <c r="W47" i="7"/>
  <c r="W48" i="7"/>
  <c r="W49" i="7"/>
  <c r="W50" i="7"/>
  <c r="W51" i="7"/>
  <c r="T51" i="7" s="1"/>
  <c r="W52" i="7"/>
  <c r="W53" i="7"/>
  <c r="T53" i="7" s="1"/>
  <c r="W54" i="7"/>
  <c r="W55" i="7"/>
  <c r="W56" i="7"/>
  <c r="W57" i="7"/>
  <c r="T57" i="7" s="1"/>
  <c r="W58" i="7"/>
  <c r="T58" i="7" s="1"/>
  <c r="W59" i="7"/>
  <c r="T59" i="7" s="1"/>
  <c r="W60" i="7"/>
  <c r="T60" i="7" s="1"/>
  <c r="W61" i="7"/>
  <c r="W62" i="7"/>
  <c r="W63" i="7"/>
  <c r="W64" i="7"/>
  <c r="W65" i="7"/>
  <c r="W66" i="7"/>
  <c r="T66" i="7" s="1"/>
  <c r="W67" i="7"/>
  <c r="W68" i="7"/>
  <c r="W69" i="7"/>
  <c r="T69" i="7" s="1"/>
  <c r="W70" i="7"/>
  <c r="W71" i="7"/>
  <c r="W72" i="7"/>
  <c r="W73" i="7"/>
  <c r="W74" i="7"/>
  <c r="W75" i="7"/>
  <c r="T75" i="7" s="1"/>
  <c r="W76" i="7"/>
  <c r="T76" i="7" s="1"/>
  <c r="W77" i="7"/>
  <c r="W78" i="7"/>
  <c r="W79" i="7"/>
  <c r="W80" i="7"/>
  <c r="W81" i="7"/>
  <c r="W82" i="7"/>
  <c r="W83" i="7"/>
  <c r="W84" i="7"/>
  <c r="T84" i="7" s="1"/>
  <c r="W85" i="7"/>
  <c r="W86" i="7"/>
  <c r="W87" i="7"/>
  <c r="W88" i="7"/>
  <c r="W89" i="7"/>
  <c r="T89" i="7" s="1"/>
  <c r="W90" i="7"/>
  <c r="W91" i="7"/>
  <c r="T91" i="7" s="1"/>
  <c r="W92" i="7"/>
  <c r="T92" i="7" s="1"/>
  <c r="W93" i="7"/>
  <c r="W94" i="7"/>
  <c r="W95" i="7"/>
  <c r="W96" i="7"/>
  <c r="W97" i="7"/>
  <c r="T97" i="7" s="1"/>
  <c r="W98" i="7"/>
  <c r="W99" i="7"/>
  <c r="W100" i="7"/>
  <c r="T100" i="7" s="1"/>
  <c r="W101" i="7"/>
  <c r="W102" i="7"/>
  <c r="W103" i="7"/>
  <c r="W104" i="7"/>
  <c r="W105" i="7"/>
  <c r="W106" i="7"/>
  <c r="W107" i="7"/>
  <c r="W108" i="7"/>
  <c r="W109" i="7"/>
  <c r="W110" i="7"/>
  <c r="W111" i="7"/>
  <c r="W112" i="7"/>
  <c r="W113" i="7"/>
  <c r="W114" i="7"/>
  <c r="W115" i="7"/>
  <c r="T115" i="7" s="1"/>
  <c r="W116" i="7"/>
  <c r="W117" i="7"/>
  <c r="W118" i="7"/>
  <c r="T118" i="7" s="1"/>
  <c r="W119" i="7"/>
  <c r="W120" i="7"/>
  <c r="W121" i="7"/>
  <c r="W122" i="7"/>
  <c r="W123" i="7"/>
  <c r="T123" i="7" s="1"/>
  <c r="W124" i="7"/>
  <c r="W125" i="7"/>
  <c r="W126" i="7"/>
  <c r="W127" i="7"/>
  <c r="W128" i="7"/>
  <c r="W129" i="7"/>
  <c r="W130" i="7"/>
  <c r="W131" i="7"/>
  <c r="W132" i="7"/>
  <c r="W133" i="7"/>
  <c r="W134" i="7"/>
  <c r="W135" i="7"/>
  <c r="W136" i="7"/>
  <c r="T136" i="7" s="1"/>
  <c r="W137" i="7"/>
  <c r="W138" i="7"/>
  <c r="W139" i="7"/>
  <c r="W140" i="7"/>
  <c r="W141" i="7"/>
  <c r="W142" i="7"/>
  <c r="T142" i="7" s="1"/>
  <c r="W143" i="7"/>
  <c r="W144" i="7"/>
  <c r="W145" i="7"/>
  <c r="W146" i="7"/>
  <c r="T146" i="7" s="1"/>
  <c r="W147" i="7"/>
  <c r="W148" i="7"/>
  <c r="W149" i="7"/>
  <c r="T149" i="7" s="1"/>
  <c r="W150" i="7"/>
  <c r="W151" i="7"/>
  <c r="W152" i="7"/>
  <c r="W153" i="7"/>
  <c r="W154" i="7"/>
  <c r="W155" i="7"/>
  <c r="W156" i="7"/>
  <c r="W157" i="7"/>
  <c r="W158" i="7"/>
  <c r="T158" i="7" s="1"/>
  <c r="W159" i="7"/>
  <c r="W160" i="7"/>
  <c r="W161" i="7"/>
  <c r="W162" i="7"/>
  <c r="T162" i="7" s="1"/>
  <c r="W163" i="7"/>
  <c r="W164" i="7"/>
  <c r="W165" i="7"/>
  <c r="T26" i="7"/>
  <c r="W26" i="7"/>
  <c r="Q18" i="7"/>
  <c r="Q19" i="7"/>
  <c r="Q20" i="7"/>
  <c r="S160" i="7"/>
  <c r="S161" i="7"/>
  <c r="S162" i="7"/>
  <c r="S163" i="7"/>
  <c r="S164" i="7"/>
  <c r="S165" i="7"/>
  <c r="H166" i="7"/>
  <c r="I166" i="7"/>
  <c r="J166" i="7"/>
  <c r="K166" i="7"/>
  <c r="L166" i="7"/>
  <c r="M166" i="7"/>
  <c r="N166" i="7"/>
  <c r="O166" i="7"/>
  <c r="P166" i="7"/>
  <c r="G166" i="7"/>
  <c r="Q165" i="7"/>
  <c r="Q164" i="7"/>
  <c r="Q163" i="7"/>
  <c r="Q162" i="7"/>
  <c r="Q161" i="7"/>
  <c r="Q160" i="7"/>
  <c r="Q159" i="7" l="1"/>
  <c r="S159" i="7" s="1"/>
  <c r="Q158" i="7" l="1"/>
  <c r="Q149" i="7"/>
  <c r="S149" i="7" s="1"/>
  <c r="Q150" i="7"/>
  <c r="S150" i="7" s="1"/>
  <c r="Q151" i="7"/>
  <c r="S151" i="7" s="1"/>
  <c r="Q152" i="7"/>
  <c r="S152" i="7" s="1"/>
  <c r="Q153" i="7"/>
  <c r="S153" i="7" s="1"/>
  <c r="Q154" i="7"/>
  <c r="S154" i="7" s="1"/>
  <c r="Q155" i="7"/>
  <c r="S155" i="7" s="1"/>
  <c r="Q156" i="7"/>
  <c r="S156" i="7" s="1"/>
  <c r="Q157" i="7"/>
  <c r="S158" i="7" l="1"/>
  <c r="S166" i="7" s="1"/>
  <c r="Q166" i="7"/>
  <c r="S157" i="7"/>
  <c r="Q15" i="7"/>
  <c r="Q16" i="7"/>
  <c r="S16" i="7" s="1"/>
  <c r="Q17" i="7"/>
  <c r="S17" i="7" s="1"/>
  <c r="S15" i="7" l="1"/>
  <c r="Q25" i="7"/>
  <c r="S25" i="7" s="1"/>
  <c r="Q26" i="7"/>
  <c r="S26" i="7" s="1"/>
  <c r="Q27" i="7"/>
  <c r="S27" i="7" s="1"/>
  <c r="Q28" i="7"/>
  <c r="S28" i="7" s="1"/>
  <c r="Q29" i="7"/>
  <c r="S29" i="7" s="1"/>
  <c r="Q30" i="7"/>
  <c r="S30" i="7" s="1"/>
  <c r="Q31" i="7"/>
  <c r="S31" i="7" s="1"/>
  <c r="Q32" i="7"/>
  <c r="S32" i="7" s="1"/>
  <c r="Q33" i="7"/>
  <c r="S33" i="7" s="1"/>
  <c r="Q34" i="7"/>
  <c r="S34" i="7" s="1"/>
  <c r="Q35" i="7"/>
  <c r="S35" i="7" s="1"/>
  <c r="Q36" i="7"/>
  <c r="S36" i="7" s="1"/>
  <c r="Q37" i="7"/>
  <c r="S37" i="7" s="1"/>
  <c r="Q38" i="7"/>
  <c r="S38" i="7" s="1"/>
  <c r="Q39" i="7"/>
  <c r="S39" i="7" s="1"/>
  <c r="Q40" i="7"/>
  <c r="S40" i="7" s="1"/>
  <c r="Q41" i="7"/>
  <c r="S41" i="7" s="1"/>
  <c r="Q42" i="7"/>
  <c r="S42" i="7" s="1"/>
  <c r="Q43" i="7"/>
  <c r="S43" i="7" s="1"/>
  <c r="Q44" i="7"/>
  <c r="S44" i="7" s="1"/>
  <c r="Q45" i="7"/>
  <c r="S45" i="7" s="1"/>
  <c r="Q46" i="7"/>
  <c r="S46" i="7" s="1"/>
  <c r="Q47" i="7"/>
  <c r="S47" i="7" s="1"/>
  <c r="Q48" i="7"/>
  <c r="S48" i="7" s="1"/>
  <c r="Q49" i="7"/>
  <c r="S49" i="7" s="1"/>
  <c r="Q50" i="7"/>
  <c r="S50" i="7" s="1"/>
  <c r="Q51" i="7"/>
  <c r="S51" i="7" s="1"/>
  <c r="Q52" i="7"/>
  <c r="S52" i="7" s="1"/>
  <c r="Q53" i="7"/>
  <c r="S53" i="7" s="1"/>
  <c r="Q54" i="7"/>
  <c r="S54" i="7" s="1"/>
  <c r="Q55" i="7"/>
  <c r="S55" i="7" s="1"/>
  <c r="Q56" i="7"/>
  <c r="S56" i="7" s="1"/>
  <c r="Q57" i="7"/>
  <c r="S57" i="7" s="1"/>
  <c r="Q58" i="7"/>
  <c r="S58" i="7" s="1"/>
  <c r="Q59" i="7"/>
  <c r="S59" i="7" s="1"/>
  <c r="Q60" i="7"/>
  <c r="S60" i="7" s="1"/>
  <c r="Q61" i="7"/>
  <c r="S61" i="7" s="1"/>
  <c r="Q62" i="7"/>
  <c r="S62" i="7" s="1"/>
  <c r="Q63" i="7"/>
  <c r="S63" i="7" s="1"/>
  <c r="Q64" i="7"/>
  <c r="S64" i="7" s="1"/>
  <c r="Q65" i="7"/>
  <c r="S65" i="7" s="1"/>
  <c r="Q66" i="7"/>
  <c r="S66" i="7" s="1"/>
  <c r="Q67" i="7"/>
  <c r="S67" i="7" s="1"/>
  <c r="Q68" i="7"/>
  <c r="S68" i="7" s="1"/>
  <c r="Q69" i="7"/>
  <c r="S69" i="7" s="1"/>
  <c r="Q70" i="7"/>
  <c r="S70" i="7" s="1"/>
  <c r="Q71" i="7"/>
  <c r="S71" i="7" s="1"/>
  <c r="Q72" i="7"/>
  <c r="S72" i="7" s="1"/>
  <c r="Q73" i="7"/>
  <c r="S73" i="7" s="1"/>
  <c r="Q74" i="7"/>
  <c r="S74" i="7" s="1"/>
  <c r="Q75" i="7"/>
  <c r="S75" i="7" s="1"/>
  <c r="Q76" i="7"/>
  <c r="S76" i="7" s="1"/>
  <c r="Q77" i="7"/>
  <c r="S77" i="7" s="1"/>
  <c r="Q78" i="7"/>
  <c r="S78" i="7" s="1"/>
  <c r="Q79" i="7"/>
  <c r="S79" i="7" s="1"/>
  <c r="Q80" i="7"/>
  <c r="S80" i="7" s="1"/>
  <c r="Q81" i="7"/>
  <c r="S81" i="7" s="1"/>
  <c r="Q82" i="7"/>
  <c r="S82" i="7" s="1"/>
  <c r="Q83" i="7"/>
  <c r="S83" i="7" s="1"/>
  <c r="Q84" i="7"/>
  <c r="S84" i="7" s="1"/>
  <c r="Q85" i="7"/>
  <c r="S85" i="7" s="1"/>
  <c r="Q86" i="7"/>
  <c r="S86" i="7" s="1"/>
  <c r="Q87" i="7"/>
  <c r="S87" i="7" s="1"/>
  <c r="Q88" i="7"/>
  <c r="S88" i="7" s="1"/>
  <c r="Q89" i="7"/>
  <c r="S89" i="7" s="1"/>
  <c r="Q90" i="7"/>
  <c r="S90" i="7" s="1"/>
  <c r="Q91" i="7"/>
  <c r="S91" i="7" s="1"/>
  <c r="Q92" i="7"/>
  <c r="S92" i="7" s="1"/>
  <c r="Q93" i="7"/>
  <c r="S93" i="7" s="1"/>
  <c r="Q94" i="7"/>
  <c r="S94" i="7" s="1"/>
  <c r="Q95" i="7"/>
  <c r="S95" i="7" s="1"/>
  <c r="Q96" i="7"/>
  <c r="S96" i="7" s="1"/>
  <c r="Q97" i="7"/>
  <c r="S97" i="7" s="1"/>
  <c r="Q98" i="7"/>
  <c r="S98" i="7" s="1"/>
  <c r="Q99" i="7"/>
  <c r="S99" i="7" s="1"/>
  <c r="Q100" i="7"/>
  <c r="S100" i="7" s="1"/>
  <c r="Q101" i="7"/>
  <c r="S101" i="7" s="1"/>
  <c r="Q102" i="7"/>
  <c r="S102" i="7" s="1"/>
  <c r="Q103" i="7"/>
  <c r="S103" i="7" s="1"/>
  <c r="Q104" i="7"/>
  <c r="S104" i="7" s="1"/>
  <c r="Q105" i="7"/>
  <c r="S105" i="7" s="1"/>
  <c r="Q106" i="7"/>
  <c r="S106" i="7" s="1"/>
  <c r="Q107" i="7"/>
  <c r="S107" i="7" s="1"/>
  <c r="Q108" i="7"/>
  <c r="S108" i="7" s="1"/>
  <c r="Q109" i="7"/>
  <c r="S109" i="7" s="1"/>
  <c r="Q110" i="7"/>
  <c r="S110" i="7" s="1"/>
  <c r="Q111" i="7"/>
  <c r="S111" i="7" s="1"/>
  <c r="Q112" i="7"/>
  <c r="S112" i="7" s="1"/>
  <c r="Q113" i="7"/>
  <c r="S113" i="7" s="1"/>
  <c r="Q114" i="7"/>
  <c r="S114" i="7" s="1"/>
  <c r="Q115" i="7"/>
  <c r="S115" i="7" s="1"/>
  <c r="Q116" i="7"/>
  <c r="S116" i="7" s="1"/>
  <c r="Q117" i="7"/>
  <c r="S117" i="7" s="1"/>
  <c r="Q118" i="7"/>
  <c r="S118" i="7" s="1"/>
  <c r="Q119" i="7"/>
  <c r="S119" i="7" s="1"/>
  <c r="Q120" i="7"/>
  <c r="S120" i="7" s="1"/>
  <c r="Q121" i="7"/>
  <c r="S121" i="7" s="1"/>
  <c r="Q122" i="7"/>
  <c r="S122" i="7" s="1"/>
  <c r="Q123" i="7"/>
  <c r="S123" i="7" s="1"/>
  <c r="Q124" i="7"/>
  <c r="S124" i="7" s="1"/>
  <c r="Q125" i="7"/>
  <c r="S125" i="7" s="1"/>
  <c r="Q126" i="7"/>
  <c r="S126" i="7" s="1"/>
  <c r="Q127" i="7"/>
  <c r="S127" i="7" s="1"/>
  <c r="Q128" i="7"/>
  <c r="S128" i="7" s="1"/>
  <c r="Q129" i="7"/>
  <c r="S129" i="7" s="1"/>
  <c r="Q130" i="7"/>
  <c r="S130" i="7" s="1"/>
  <c r="Q131" i="7"/>
  <c r="S131" i="7" s="1"/>
  <c r="Q132" i="7"/>
  <c r="S132" i="7" s="1"/>
  <c r="Q133" i="7"/>
  <c r="S133" i="7" s="1"/>
  <c r="Q134" i="7"/>
  <c r="S134" i="7" s="1"/>
  <c r="Q135" i="7"/>
  <c r="S135" i="7" s="1"/>
  <c r="Q136" i="7"/>
  <c r="S136" i="7" s="1"/>
  <c r="Q137" i="7"/>
  <c r="S137" i="7" s="1"/>
  <c r="Q138" i="7"/>
  <c r="S138" i="7" s="1"/>
  <c r="Q139" i="7"/>
  <c r="S139" i="7" s="1"/>
  <c r="Q140" i="7"/>
  <c r="S140" i="7" s="1"/>
  <c r="Q141" i="7"/>
  <c r="S141" i="7" s="1"/>
  <c r="Q142" i="7"/>
  <c r="S142" i="7" s="1"/>
  <c r="Q143" i="7"/>
  <c r="S143" i="7" s="1"/>
  <c r="Q144" i="7"/>
  <c r="S144" i="7" s="1"/>
  <c r="Q145" i="7"/>
  <c r="S145" i="7" s="1"/>
  <c r="Q146" i="7"/>
  <c r="S146" i="7" s="1"/>
  <c r="Q147" i="7"/>
  <c r="S147" i="7" s="1"/>
  <c r="Q148" i="7"/>
  <c r="S148" i="7" s="1"/>
  <c r="S20" i="7"/>
  <c r="Q21" i="7"/>
  <c r="S21" i="7" s="1"/>
  <c r="Q22" i="7"/>
  <c r="S22" i="7" s="1"/>
  <c r="Q23" i="7"/>
  <c r="S23" i="7" s="1"/>
  <c r="Q24" i="7"/>
  <c r="S24" i="7" s="1"/>
  <c r="S19" i="7"/>
  <c r="H14" i="7" l="1"/>
  <c r="Q14" i="7" s="1"/>
  <c r="H13" i="7"/>
  <c r="S14" i="7" l="1"/>
  <c r="Q13" i="7"/>
  <c r="S13" i="7" s="1"/>
  <c r="Q12" i="7"/>
  <c r="S12" i="7" l="1"/>
  <c r="S18" i="7" l="1"/>
</calcChain>
</file>

<file path=xl/sharedStrings.xml><?xml version="1.0" encoding="utf-8"?>
<sst xmlns="http://schemas.openxmlformats.org/spreadsheetml/2006/main" count="919" uniqueCount="340">
  <si>
    <t>No.</t>
  </si>
  <si>
    <t>011</t>
  </si>
  <si>
    <t>DIRECTOR EJECUTIVO</t>
  </si>
  <si>
    <t>022</t>
  </si>
  <si>
    <t xml:space="preserve">WALTER ESTUARDO BELTRÀN SANDOVAL </t>
  </si>
  <si>
    <t>FREDMANN ARMANDO PACAY CÙ</t>
  </si>
  <si>
    <t>021</t>
  </si>
  <si>
    <t xml:space="preserve">VIVIAN MISHELL PAZ CAAL </t>
  </si>
  <si>
    <t>MARITZA JEANETTE ALVAREZ BOBADILLA</t>
  </si>
  <si>
    <t xml:space="preserve">FABIOLA ELIZABETH DEL CARMEN SANTOS SALAZAR </t>
  </si>
  <si>
    <t>SILVIA ARGENTINA MORALES RAMÍREZ</t>
  </si>
  <si>
    <t xml:space="preserve">BYRON GARCIA ALFARO </t>
  </si>
  <si>
    <t>PILOTO</t>
  </si>
  <si>
    <t xml:space="preserve">RIGOBERTO BARDALES CARIAS </t>
  </si>
  <si>
    <t>MENSAJERO</t>
  </si>
  <si>
    <t xml:space="preserve">IDALIA NOHEMI GOMEZ CALDERON </t>
  </si>
  <si>
    <t>CONSERJE</t>
  </si>
  <si>
    <t>CARMEN MORALES GARCIA</t>
  </si>
  <si>
    <t xml:space="preserve">FLOR DE MARÌA ROLDÀN GARCÌA DE TAYLOR </t>
  </si>
  <si>
    <t>ASISTENTE EJECUTIVO</t>
  </si>
  <si>
    <t xml:space="preserve">SOCORRO FERMIN FUENTES VÀSQUEZ </t>
  </si>
  <si>
    <t>JUANA ANTONIA DE LA CRUZ VELIZ PEÑA DE DE LEON</t>
  </si>
  <si>
    <t>ENCARGADO DE SERVICIOS GENERALES</t>
  </si>
  <si>
    <t>ZOILA ESTELA URREA SALAZAR</t>
  </si>
  <si>
    <t>ENCARGADA DE COMPRAS</t>
  </si>
  <si>
    <t>SINDY PAMELA TÀNCHEZ GONZALEZ</t>
  </si>
  <si>
    <t>ASISTENTE DE DIRECCIÒN</t>
  </si>
  <si>
    <t>BELMIN AYESSER PINEDA CERNA</t>
  </si>
  <si>
    <t>ANALISTA DE INFORMATICA</t>
  </si>
  <si>
    <t>YERCICA YCELA HERNANDEZ MENDEZ</t>
  </si>
  <si>
    <t>PROFESIONAL ENCARGADO DE GESTION DE PERSONAS</t>
  </si>
  <si>
    <t>DIANA NINETH DE PAZ LOPEZ</t>
  </si>
  <si>
    <t>CARLOS ENRIQUE HERNANDEZ CHACON</t>
  </si>
  <si>
    <t>ENCARGADO DE INVENTARIOS</t>
  </si>
  <si>
    <t xml:space="preserve">TOTAL </t>
  </si>
  <si>
    <t>COMPLEMENTO SALARIAL</t>
  </si>
  <si>
    <t>GASTOS DE REPRESENTACIÓN</t>
  </si>
  <si>
    <t>BONO MONETARIO COPADEH</t>
  </si>
  <si>
    <t>SALARIO DEVENGADO</t>
  </si>
  <si>
    <t>TOTAL DE DESCUENTOS</t>
  </si>
  <si>
    <t>SALARIO LIQUIDO</t>
  </si>
  <si>
    <t>PUESTO NOMINAL</t>
  </si>
  <si>
    <t>RENGLÓNES PRESUPUESTARIOS 011, 021 Y 022</t>
  </si>
  <si>
    <t>RENGLÓN</t>
  </si>
  <si>
    <t>NOMBRES Y APELLIDOS</t>
  </si>
  <si>
    <t>SALARIO BASE</t>
  </si>
  <si>
    <t>BONIFICACIÓN PROFESIONAL</t>
  </si>
  <si>
    <t>BONO POR ANTIGÜEDAD</t>
  </si>
  <si>
    <t>BONO MONETARIO ESPECIFICO</t>
  </si>
  <si>
    <t>BONO 66-2000</t>
  </si>
  <si>
    <t>INGRID MARYLENA CHAVALOC MORALES</t>
  </si>
  <si>
    <t>DEPARTAMENTO DE RECURSOS HUMANOS</t>
  </si>
  <si>
    <t xml:space="preserve">                          Jefa de Recursos Humanos:  Licda.  Ingrid Marylena Chavaloc Morales                 </t>
  </si>
  <si>
    <t>Responsable de actualización de información: Yercica Ycela Hernández Mémdez</t>
  </si>
  <si>
    <t>COPADEH</t>
  </si>
  <si>
    <t>(Artículo 10, Numeral 4, Ley de Acceso a la Informacion Pública)</t>
  </si>
  <si>
    <t>NO SE EROGAN GASTOS POR DIETAS</t>
  </si>
  <si>
    <t>OBSERVACIONES:</t>
  </si>
  <si>
    <t>Nominas de Renglón 011, 022 y 021</t>
  </si>
  <si>
    <t>NESTOR ABAD BORRAYO ORTEGA</t>
  </si>
  <si>
    <t>JOHANNA LISSETTE MUÑOZ AGUIRRE</t>
  </si>
  <si>
    <t>JOYCELIN ARGUETA SOSA</t>
  </si>
  <si>
    <t>MARIO EDUARDO GÁLVEZ GONZÁLEZ</t>
  </si>
  <si>
    <t>LESBIA ALDINA CONTRERAS SANTOS</t>
  </si>
  <si>
    <t>JORGE JERÓNIMO</t>
  </si>
  <si>
    <t>JULIO CÉSAR MENDOZA ALVARADO</t>
  </si>
  <si>
    <t>MIGUEL ANGEL CARDONA GUERRA</t>
  </si>
  <si>
    <t>LIGIA JUDITH ALVARADO BARILLAS</t>
  </si>
  <si>
    <t>CYNTHIA ROLDÁN MEJIA</t>
  </si>
  <si>
    <t>SINDY BEATRÍZ GÓMEZ DEL VALLE</t>
  </si>
  <si>
    <t>JULIA ALICIA JORDÁN ARITA</t>
  </si>
  <si>
    <t>ORLANDO VITELIO VÁSQUEZ RAMOS</t>
  </si>
  <si>
    <t>EVA HAYDÉE CABALLEROS OSORIO</t>
  </si>
  <si>
    <t>ANA ELISA FONSECA BARRIOS DE CASTELLANOS</t>
  </si>
  <si>
    <t>GRISELDA JUNIEHT VELASQUEZ MEJÍA</t>
  </si>
  <si>
    <t>JOSÉ REGINALDO PÉREZ VAIL</t>
  </si>
  <si>
    <t>JOSE LUIS CHAYCOJ SIAN</t>
  </si>
  <si>
    <t>EVERILDA AZUCENA FLORES VILLALOBOS</t>
  </si>
  <si>
    <t>LUIS EDUARDO DÍAZ GARCÍA</t>
  </si>
  <si>
    <t>CHRISTIAN DAVID ALARCON GUERRA</t>
  </si>
  <si>
    <t>MICHAEL JULIÁN HERNÁNDEZ GÓMEZ</t>
  </si>
  <si>
    <t>KARLA SOFIA GRAJEDA LUCAS</t>
  </si>
  <si>
    <t>LUIS ALBERTO ARTEAGA ALVAREZ</t>
  </si>
  <si>
    <t>MERELIN VARELA PENSAMIENTO</t>
  </si>
  <si>
    <t>MARILIN DAYANA BARILLAS BARRERA</t>
  </si>
  <si>
    <t>ANDREA ESMERALDA MANCILLA VELIZ</t>
  </si>
  <si>
    <t>MÓNICA JOSÉ MARROQUÍN LEONARDO</t>
  </si>
  <si>
    <t>JENIFFER ALEJANDRA AMAYA SANDOVAL</t>
  </si>
  <si>
    <t>RONY EDUARDO SALAS SANTIAGO</t>
  </si>
  <si>
    <t>LUIS FERNANDO DE LEON LAPARRA</t>
  </si>
  <si>
    <t>AMARILIS YANETH XOT ZET</t>
  </si>
  <si>
    <t>ANDREA EUGENIA DE LA ROSA CASTILLO</t>
  </si>
  <si>
    <t>SECRETARIA</t>
  </si>
  <si>
    <t>FORMADOR</t>
  </si>
  <si>
    <t>PROMOTOR</t>
  </si>
  <si>
    <t>PROFESIONAL DE COMPROMISOS EN DERECHOS HUMANOS</t>
  </si>
  <si>
    <t>ENCARGADO DE ALMACEN</t>
  </si>
  <si>
    <t>ENCARGADO DE CONTABILIDAD</t>
  </si>
  <si>
    <t>ANALISTA DE PRODUCCIÓN AUDIOVISUAL, DISEÑO Y REDES SOCIALES</t>
  </si>
  <si>
    <t>JEFE DE DIVULGACIÓN Y FOMENTO DE DERECHOS HUMANOS Y POLÍTICAS PÚBLICAS</t>
  </si>
  <si>
    <t>EXTENSIONISTA DE CULTURA DE PAZ Y DERECHOS HUMANOS</t>
  </si>
  <si>
    <t>ENCARGADA DE ARCHIVO</t>
  </si>
  <si>
    <t>AUXILIAR DE SERVICIOS GENERALES</t>
  </si>
  <si>
    <t>PROFESIONAL JURÍDICO</t>
  </si>
  <si>
    <t>PROMOTORA</t>
  </si>
  <si>
    <t>PROCURADOR</t>
  </si>
  <si>
    <t>PROFESIONAL  DE DIVULGACIÓN Y FOMENTO DE DERECHOS HUMANOS Y POLITICAS PÚBLICAS.</t>
  </si>
  <si>
    <t>AUXILIAR DE ARCHIVO</t>
  </si>
  <si>
    <t>AUXILIAR DE COMUNICACIÓN</t>
  </si>
  <si>
    <t>NEGOCIADOR TÉCNICO</t>
  </si>
  <si>
    <t>JEFE DE COMPROMISOS EN DERECHOS HUMANOS</t>
  </si>
  <si>
    <t>AUDITOR</t>
  </si>
  <si>
    <t>TÉCNICO EN MANTENIMIENTO</t>
  </si>
  <si>
    <t>EDYN ROMEO CUQUEJ CANAHUI</t>
  </si>
  <si>
    <t>AUXILIAR DE INVENTARIO</t>
  </si>
  <si>
    <t>KARLA CRISTINA MALDONADO ENRIQUE</t>
  </si>
  <si>
    <t>SECRETARIA ADMINISTRATIVA</t>
  </si>
  <si>
    <t>SECRETARIA DE COMUNICACIÓN SOCIAL</t>
  </si>
  <si>
    <t xml:space="preserve">SALARIO DEVENGADO </t>
  </si>
  <si>
    <t>NOELIA FABIOLA ROMERO CORTEZ</t>
  </si>
  <si>
    <t>TÉCNICO INVESTIGADOR EN TEMAS Y TERRITORIOS DE ALTA CONFLICTIVIDAD</t>
  </si>
  <si>
    <t>MANUEL ALBERTO HENRY RUIZ</t>
  </si>
  <si>
    <t>ALBRICIA ZUCELY BECHINIE LEIVA DE FRAATZ</t>
  </si>
  <si>
    <t>EXTENSIONISTA DE CULTURA DE PAZ Y DERECHOS HUMANOS, SEDE COBÁN</t>
  </si>
  <si>
    <t>JOSÉ MANUEL GÓMEZ MAGARIÑO</t>
  </si>
  <si>
    <t>NEGOCIADOR PROFESIONAL</t>
  </si>
  <si>
    <t>SONIA ELIZABETH PUZUL COJTÍ</t>
  </si>
  <si>
    <t>ANALISTA DE RECURSOS HUMANOS</t>
  </si>
  <si>
    <t>FÉLIX BRITO DE LEÓN</t>
  </si>
  <si>
    <t>ENCARGADO DE SEDE DE NEBAJ,  QUICHÉ</t>
  </si>
  <si>
    <t>NERY RENARDO VILLATORO ROBLEDO</t>
  </si>
  <si>
    <t>PROFESIONAL INVESTIGADOR EN TEMAS Y TERRITORIOS DE ALTA CONFLICTIVIDAD</t>
  </si>
  <si>
    <t>PORTERO</t>
  </si>
  <si>
    <t>ESTEBAN DANIEL MARROQUÍN GONZÁLEZ</t>
  </si>
  <si>
    <t>TÉCNICO RELACIONISTA ESTRATÉGICO CON MÚLTIPLES ACTORES</t>
  </si>
  <si>
    <t>PROFESIONAL DE COMPROMISOS EN DERECHOS HUMANOS -DIDEH-</t>
  </si>
  <si>
    <t>CRISTIAN ARNOLDO RUANO PAIZ</t>
  </si>
  <si>
    <t>ALMA DEL CARMEN REGALADO FUENTES</t>
  </si>
  <si>
    <t>EXTENSIONISTA DE CULTURA DE PAZ Y DERECHOS HUMANOS, SEDE JALAPA</t>
  </si>
  <si>
    <t>BYRON AROLDO BARRIENTOS GRIJALVA</t>
  </si>
  <si>
    <t>IDIDA MANGLORI LÓPEZ TUBAC DE VELÁSQUEZ</t>
  </si>
  <si>
    <t>LOURDES ODILY CAAL KLARKS DE ALVARADO</t>
  </si>
  <si>
    <t>ENCARGADO DE SEDE JALAPA</t>
  </si>
  <si>
    <t>ANALISTA DE PLANIFICACION</t>
  </si>
  <si>
    <t>EXTENSIONISTA DE CULTURA DE PAZ Y DERECHOS HUMANOS, SEDE DE SALAMÁ</t>
  </si>
  <si>
    <t>NOHEMÍ GALICIA LÓPEZ</t>
  </si>
  <si>
    <t>ERICK ARIEL FLORES MORALES</t>
  </si>
  <si>
    <t>CINDI YESENIA GONZÁLEZ MONTUFAR</t>
  </si>
  <si>
    <t>MIRIAM JUDITH JUÁREZ MAS</t>
  </si>
  <si>
    <t>MARVIN VICENTE SEGURA BAÑOS</t>
  </si>
  <si>
    <t>ENCARGADO DE SEDE SANTA ELENA PETEN</t>
  </si>
  <si>
    <t>JULIO ROBERTO SAJBOCHOL CHOJOJ</t>
  </si>
  <si>
    <t>ENCARGADO DE TESORERÌA</t>
  </si>
  <si>
    <t>ANALISTA DE INFORMÁTICA</t>
  </si>
  <si>
    <t>MARLON GAMALIEL LÓPEZ RIVAS</t>
  </si>
  <si>
    <t>LUKY LUDIVINA GONZÁLEZ QUIÑONEZ</t>
  </si>
  <si>
    <t>EDUARDO JUAN YAX CANIZ</t>
  </si>
  <si>
    <t>RENÉ ALEJANDRO QUIXTÁN ARGUETA</t>
  </si>
  <si>
    <t>MARTÍN COCHÉ TOC</t>
  </si>
  <si>
    <t>EDUARDO MANUEL CÓRDON PADILLA</t>
  </si>
  <si>
    <t>BAYRON SAUL FOLGAR PORTILLO</t>
  </si>
  <si>
    <t>AURA CECILIA MALDONADO</t>
  </si>
  <si>
    <t>PROMOTOR DIFOPAZ</t>
  </si>
  <si>
    <t>GLENDY MARIBEL CANTO ORDOÑEZ</t>
  </si>
  <si>
    <t>EXTENSIONISTA DE CULTURA DE PAZ Y DERECHOS HUMANOS, SEDE DE NEBAJ, QUICHÉ</t>
  </si>
  <si>
    <t>GLENDY ILIANA ALVARADO RECINOS</t>
  </si>
  <si>
    <t>EXTENSIONISTA DE CULTURA DE PAZ Y DERECHOS HUMANOS, SEDE DE HUEHUETENANGO</t>
  </si>
  <si>
    <t>MILSON JACOBO GRAMAJO CIFUENTES</t>
  </si>
  <si>
    <t>RUBÉN FLORES ALDANA</t>
  </si>
  <si>
    <t>ISRAEL QUIÑÓNEZ RECINOS</t>
  </si>
  <si>
    <t>ENCARGADO DE SEDE DE PUERTO BARRIOS IZABAL</t>
  </si>
  <si>
    <t>JEFE FINANCIERO</t>
  </si>
  <si>
    <t>BYRON ALEJANDRO MOREIRA PÉREZ</t>
  </si>
  <si>
    <t>JÉSSICA ROSMERY LEMUS HERRERA</t>
  </si>
  <si>
    <t>CARLOS ALFREDO  DE LEON ARGUETA</t>
  </si>
  <si>
    <t>CLAUDIA MARIELA GUERRA ALVARADO DE CIFUENTES</t>
  </si>
  <si>
    <t>PROFESIONAL RELACIONISTA ESTRATÉGICO CON MÚLTIPLES ACTORES</t>
  </si>
  <si>
    <t>CARLOS VICENTE CUBUR</t>
  </si>
  <si>
    <t>ELVYS DODANINO VARGAS GÓMEZ</t>
  </si>
  <si>
    <t>ENCARGADO DE LA SEDE DE MAZATENANGO SUCHITEPÉQUEZ</t>
  </si>
  <si>
    <t>MIGUEL DE LEÓN JACINTO</t>
  </si>
  <si>
    <t>ENCARGADO DE LA SEDE DE SANTA CRUZ QUICHÉ</t>
  </si>
  <si>
    <t>VILMA AMARILIS MARTÍN CUMES</t>
  </si>
  <si>
    <t>EXTENSIONISTA DE CULTURA DE PAZ Y DERECHOS HUMANOS, SEDE DE QUETZALTENANGO</t>
  </si>
  <si>
    <t>ENCARGADO DE LA SEDE DE QUETZALTENANGO</t>
  </si>
  <si>
    <t>JANNIA MARÍA DE LOS ANGELES ARCHILA ORTÍZ</t>
  </si>
  <si>
    <t>EXTENSIONISTA DE CULTURA DE PAZ Y DERECHOS HUMANOS, SEDE CENTRAL</t>
  </si>
  <si>
    <t>INGRIS LIZETH QUIÑÓNEZ PORRAS</t>
  </si>
  <si>
    <t>EXTENSIONISTA DE CULTURA DE PAZ Y DERECHOS HUMANOS, SEDE DE CHIMALTENANGO</t>
  </si>
  <si>
    <t>ALBERTO JUAN CARLOS AZMITIA MAGAÑA</t>
  </si>
  <si>
    <t>ENCARGADO DE SEDE DE CHIMALTENANGO</t>
  </si>
  <si>
    <t>LUCÍA ALEJANDRA SANTAMARINA SOTO</t>
  </si>
  <si>
    <t>ELOÍZA BEATRÍZ DE LEÓN CONSUEGRA</t>
  </si>
  <si>
    <t>ENCARGADA DE SEDE DE SAN MARCOS</t>
  </si>
  <si>
    <t>EDWARD KENNY ALVARADO FIGUEROA</t>
  </si>
  <si>
    <t>ENCARGADO DE SEDE DE HUEHUETENANGO</t>
  </si>
  <si>
    <t>BLANCA VIOLETA LÓPEZ SAMAYOA</t>
  </si>
  <si>
    <t>ENCARGADA DE SEDE DE SOLOMA, HUEHUETENANGO</t>
  </si>
  <si>
    <t>EXTENSIONISTA DE CULTURA DE PAZ Y DERECHOS HUMANOS, SEDE DE SAN MARCOS</t>
  </si>
  <si>
    <t>LISBETH ADALÍ AVELAR ULUÁN DE ULUÁN</t>
  </si>
  <si>
    <t>EXTENSIONISTA DE CULTURA DE PAZ Y DERECHOS HUMANOS, SEDE DE SANTA CRUZ DEL QUICHÉ, QUICHÉ</t>
  </si>
  <si>
    <t>ERICA ODETH DEL CARMEN GUEVARA GARCIA</t>
  </si>
  <si>
    <t>OTTO RENE RAMIREZ</t>
  </si>
  <si>
    <t>CARLOS HUMBERTO DURAN</t>
  </si>
  <si>
    <t>MARVIN GONZÁLEZ BOLVITO</t>
  </si>
  <si>
    <t>AMBROCIO (U.N.) SANTIZO LUCAS</t>
  </si>
  <si>
    <t>EXTENSIONISTA DE CULTURA DE PAZ Y DERECHOS HUMANOS, SEDE DE SOLOMA, HUEHUETENANGO</t>
  </si>
  <si>
    <t>LUIS FERNANDO MONZÓN GONZÁLEZ</t>
  </si>
  <si>
    <t>EXTENSIONISTA DE CULTURA DE PAZ Y DERECHOS HUMANOS, SEDE DE SOLOMA,  HUEHUETENANGO</t>
  </si>
  <si>
    <t>MAYRA LETICIA LÓPEZ SOSA</t>
  </si>
  <si>
    <t>FLOR DE MARÍA GONZÁLEZ SERRANO DE ARREOLA</t>
  </si>
  <si>
    <t>GILBERTO MARTIN GARCÍA GARCÍA</t>
  </si>
  <si>
    <t>GLORIA WARREN ESMENJAUD</t>
  </si>
  <si>
    <t>ENCARGADA DE SEDE  CENTRAL</t>
  </si>
  <si>
    <t>JESUS EDUARDO RAMOS PERNILLA</t>
  </si>
  <si>
    <t>MARÍA JOSÉ GONZÁLEZ LLAMAS</t>
  </si>
  <si>
    <t>ANA AGUSTINA SANIC ALVAREZ</t>
  </si>
  <si>
    <t>ENCARGADA DE INFORMACIÓN PÚBLICA</t>
  </si>
  <si>
    <t>JEFA DE PLANIFICACION</t>
  </si>
  <si>
    <t>ENCARGADA DE MONITOREO Y SEGUIMIENTO</t>
  </si>
  <si>
    <t>AUXILIAR DE INVENTARIOS</t>
  </si>
  <si>
    <t>JEFE DE RECURSOS HUMANOS</t>
  </si>
  <si>
    <t>ENCARGADA DE PRESUPUESTO</t>
  </si>
  <si>
    <t>JEFE DE AUDITORIA INTERNA</t>
  </si>
  <si>
    <t>PROFESIONAL DE DIVULGACION Y FOMENTO DE DERECHOS HUMANOS</t>
  </si>
  <si>
    <t>EXTENSIONISTA DE CULTURA DE PAZ Y DERECHOS HUMANOS, SEDE DE PUERTO BARRIOS IZABAL</t>
  </si>
  <si>
    <t>EXTENSIONISTA DE CULTURA DE PAZ Y DERECHOS HUMANOS, SEDE DE SANTA ELENA PETÉN</t>
  </si>
  <si>
    <t xml:space="preserve">SECRETARIA  </t>
  </si>
  <si>
    <t>ARICKSSON ALECKSYS TEC FLORES</t>
  </si>
  <si>
    <t>HEINRICH HERMAN LEÓN</t>
  </si>
  <si>
    <t>EXTENSIONISTA DE CULTURA DE PAZ Y DERECHOS HUMANOS, SEDE DE MAZATENANGO, SUCHITÉPEQUEZ</t>
  </si>
  <si>
    <t>GUSTAVO ADOLFO NORMANNS MORALES</t>
  </si>
  <si>
    <t>RAMIRO ALEJANDRO CONTRERAS ESCOBAR</t>
  </si>
  <si>
    <t>ALEJANDRO DE JESUS CRUZ TUNCHEZ</t>
  </si>
  <si>
    <t>LUISA FERNANDA GUZMÁN VIDAL</t>
  </si>
  <si>
    <t>CARMEN MARÍA CHINCHILLA DE LEÓN</t>
  </si>
  <si>
    <t>IRWIN ARMANDO DÍAZ CHAJÓN</t>
  </si>
  <si>
    <t>BLANCA MARLENNE CARAZO ALVAREZ</t>
  </si>
  <si>
    <t>KATHERINE MARISOL ESCOBAR TORRES DE BUSTILLOS</t>
  </si>
  <si>
    <t>BYRON VIDAL CHIROY SAZ</t>
  </si>
  <si>
    <t>HUGO MANUEL SÁNCHEZ MENESES</t>
  </si>
  <si>
    <t>PROFESIONAL ENCARGADA DE DOTACIÓN DE PERSONAL</t>
  </si>
  <si>
    <t>ENCARGADO DE INFORMÁTICA</t>
  </si>
  <si>
    <t>JOSÉ ANTONIO LARIOS MONTECINOS</t>
  </si>
  <si>
    <t>ANABELLA DE MARÍA PAZ LIMA</t>
  </si>
  <si>
    <t>ANA LISBETH FRANCO GRAJEDA DE OBANDO</t>
  </si>
  <si>
    <t>ENCARGADA DE GÉNERO</t>
  </si>
  <si>
    <t>SERGIO ARMANDO PINELO MORALES</t>
  </si>
  <si>
    <t>ENCARGADO DE SEDE DE COBÁN</t>
  </si>
  <si>
    <t>ISMAEL PICHIYÁ VELÁSQUEZ</t>
  </si>
  <si>
    <t xml:space="preserve">VIÁTICOS </t>
  </si>
  <si>
    <t>NO APLICA</t>
  </si>
  <si>
    <t>OSCAR RAFAEL BALAÑA VELÁSQUEZ</t>
  </si>
  <si>
    <t>HEDELIN SUSANA COJÓN CHACÓN DE MOENTE</t>
  </si>
  <si>
    <t>RENÉ GARCÍA SALAS PORRAS</t>
  </si>
  <si>
    <t>JEFE DE DE ASUNTOS JURIDICOS</t>
  </si>
  <si>
    <t>MIGUEL ANTONIO LÓPEZ QUIÑONEZ</t>
  </si>
  <si>
    <t>NEGOCIADOR PROFECIONAL</t>
  </si>
  <si>
    <t>EDDY MAURICIO CANO CASSIANO</t>
  </si>
  <si>
    <t xml:space="preserve">MAXIMO ISMAEL GODINEZ </t>
  </si>
  <si>
    <t>DIRECCIÓN DE ATENCIÓN A LA CONFLICTIVIDAD</t>
  </si>
  <si>
    <t xml:space="preserve">DIRECTOR EJECUTIVO IV - DIRECTOR DE VIGILANCIA Y PROMOCIÓN DE DERECHOS HUMANOS </t>
  </si>
  <si>
    <t>DIRECTOR EJECUTIVO IV - DIRECCIÓN DE ATENCIÓN A LA CONFLICTIVIDAD</t>
  </si>
  <si>
    <t>DIRECTOR EJECUTIVO IV - DIRECTOR ADMINISTRATIVO FINANCIERO</t>
  </si>
  <si>
    <t>DIRECTOR EJECUTIVO IV - DIRECTOR DE SEDES REGIONALES</t>
  </si>
  <si>
    <t>SUBDIRECTOR EJECUTIVO - SUBDIRECTOR EJECUTIVO</t>
  </si>
  <si>
    <t>MARIA FERNANDA DE LEON LUNA</t>
  </si>
  <si>
    <t>RECEPCIONISTA</t>
  </si>
  <si>
    <t>ROMILIO ESTEBAN MATEO GONZÁLEZ</t>
  </si>
  <si>
    <t>LUIS ROBERTO ESCOBAR CORZO</t>
  </si>
  <si>
    <t>JEFE DE COMUNICACIÓN ESTRATÉGICA</t>
  </si>
  <si>
    <t>JEFE DE FORMACIÓN Y CAPACITACIÓN  EN CULTURA DE PAZ</t>
  </si>
  <si>
    <t>ENCARGADO DE SEDE LA TINTA</t>
  </si>
  <si>
    <t>CINTIA SUSETT HERRERA CANO DE MORAN</t>
  </si>
  <si>
    <t>ALFONSO JOSÉ VILLAGRÁN DE LEÓN</t>
  </si>
  <si>
    <t>JORGE AGUSTÍN CUEVAS MORALES</t>
  </si>
  <si>
    <t>EXTENSIONISTA DE CULTURA DE PAZ Y DERECHOS HUMANOS, SEDE DE CHISEC, ALTA VERAPAZ</t>
  </si>
  <si>
    <t>ENCARGADO DE SEDE DE SALAMÁ</t>
  </si>
  <si>
    <t>JESSICA GABRIELA MOLLINEDO ESTRADA</t>
  </si>
  <si>
    <t>DIDEH</t>
  </si>
  <si>
    <t>DIDAC</t>
  </si>
  <si>
    <t>DIRECCIÓN EJECUTIVA</t>
  </si>
  <si>
    <t>DAF</t>
  </si>
  <si>
    <t>DISER</t>
  </si>
  <si>
    <t>DIRECCIÓN</t>
  </si>
  <si>
    <t>DEPARTAMENTO / UNIDAD</t>
  </si>
  <si>
    <t xml:space="preserve">DIRECCIÓN DE VIGILANCIA Y PROMOCIÓN DE DERECHOS HUMANOS </t>
  </si>
  <si>
    <t>SUBDIRECCIÓN EJECUTIVA</t>
  </si>
  <si>
    <t>DIRECCIÓN ADMINITRATIVA FINANCIERA</t>
  </si>
  <si>
    <t>DIRECCIÓN DE SEDES REGIONALES</t>
  </si>
  <si>
    <t>UNIDAD DE COMUNICACIÓN ESTRATÉGICA</t>
  </si>
  <si>
    <t>UNIDAD DE PLANIFICACIÓN</t>
  </si>
  <si>
    <t>DEPARTAMENTO FINANCIERO/INVENTARIO</t>
  </si>
  <si>
    <t>DEPARTAMENTO ADMINISTRATIVO/SERVICIOS GENERALES</t>
  </si>
  <si>
    <t>DEPARTAMENTO FINANCIERO/TESORERÍA</t>
  </si>
  <si>
    <t>DIRECCIÓN EJECUTIVIVA</t>
  </si>
  <si>
    <t>DEPARTAMENTO ADMINISTRATIVO/COMPRAS</t>
  </si>
  <si>
    <t>DEPARTAMENTO ADMINISTRATIVO/INFORMÁTICA</t>
  </si>
  <si>
    <t>DEPARTAMENTO ADMINISTRATIVO/FINANCIERO</t>
  </si>
  <si>
    <t>UNIDAD DE ASUNTOS JURÍDICOS</t>
  </si>
  <si>
    <t>DIFOPAZ</t>
  </si>
  <si>
    <t>DEPARTAMENTO DE FORMACIÓN Y CAPACITACIÓN Y FORTALECIMIENTO A LA PAZ -DIFOPAZ-</t>
  </si>
  <si>
    <t>DEPARTAMENTO DE SEGUIMIENTO Y FORTALECIMIENTO A LA PAZ (DIFOPAZ)</t>
  </si>
  <si>
    <t>DEPARTAMENTO DE NEGOCIADORES</t>
  </si>
  <si>
    <t>DEPARTAMENTO DE COMPROMISOS EN DERECHOS HUMANOS</t>
  </si>
  <si>
    <t>UNIDAD DE AUDITORÍA</t>
  </si>
  <si>
    <t>DEPARTAMENTO DE DIVULGACIÓN Y FOMENTO DE DERECHOS HUMANOS Y POLÍTICAS PÚBLICAS</t>
  </si>
  <si>
    <t>DEPARTAMENTO ADMINISTRATIVO/ALMACÉN</t>
  </si>
  <si>
    <t>DEPARTAMENTO FINANCIERO/CONTABILIDAD</t>
  </si>
  <si>
    <t>DEPARTAMENTO ADMINISTRATIVO</t>
  </si>
  <si>
    <t>DEPARTAMENTO ADMINISTRATIVO/ARCHIVO</t>
  </si>
  <si>
    <t>DEPARTAMENTO DE INVESTIGACIÓN DE  TEMAS Y TERRITORIOS DE ALTA CONFLICTIVIDAD</t>
  </si>
  <si>
    <t>DIRECCIÓN ADMINISTRATIVA FINANCIERA</t>
  </si>
  <si>
    <t>UNIDAD DE GÉNERO</t>
  </si>
  <si>
    <t>DEPARTAMENTO FINANCIERO</t>
  </si>
  <si>
    <r>
      <rPr>
        <b/>
        <sz val="18"/>
        <rFont val="Montserrat Alternates"/>
        <family val="3"/>
      </rPr>
      <t xml:space="preserve">* </t>
    </r>
    <r>
      <rPr>
        <b/>
        <sz val="10"/>
        <rFont val="Montserrat Alternates"/>
        <family val="3"/>
      </rPr>
      <t>No se pagan dietas, honorarios o cualquier otra remuneración.</t>
    </r>
  </si>
  <si>
    <r>
      <rPr>
        <b/>
        <sz val="18"/>
        <rFont val="Montserrat Alternates"/>
        <family val="3"/>
      </rPr>
      <t>*</t>
    </r>
    <r>
      <rPr>
        <b/>
        <sz val="22"/>
        <rFont val="Montserrat Alternates"/>
        <family val="3"/>
      </rPr>
      <t xml:space="preserve"> </t>
    </r>
    <r>
      <rPr>
        <b/>
        <sz val="11"/>
        <rFont val="Montserrat Alternates"/>
        <family val="3"/>
      </rPr>
      <t>La informacion de este documento, es con fuente de nomina publicada en Guatenominas.</t>
    </r>
  </si>
  <si>
    <r>
      <rPr>
        <b/>
        <sz val="18"/>
        <rFont val="Montserrat Alternates"/>
        <family val="3"/>
      </rPr>
      <t>*</t>
    </r>
    <r>
      <rPr>
        <b/>
        <sz val="10"/>
        <rFont val="Montserrat Alternates"/>
        <family val="3"/>
      </rPr>
      <t xml:space="preserve"> Los Viaticos se encuentra  en el numeral  12</t>
    </r>
  </si>
  <si>
    <t>JUNIO, 2022</t>
  </si>
  <si>
    <t>Fecha de Emisión: 06-07-2022</t>
  </si>
  <si>
    <t>MIRIAN YANETH IXMATUL MORALES DE LA ROSA</t>
  </si>
  <si>
    <t>JEFE ADMINISTRATIVO</t>
  </si>
  <si>
    <t>AXEL HUMBERTO LÓPEZ ANZUETO</t>
  </si>
  <si>
    <t>JEFE DE NEGOCIADORES</t>
  </si>
  <si>
    <t>MÓNICA LISSETH MENDIZABAL JUÁREZ</t>
  </si>
  <si>
    <t>JEFE DE ESTUDIOS SOBRE TEMAS Y TERRITORIOS DE ALTA CONFLICTIVIDAD</t>
  </si>
  <si>
    <t>BRAULIO EFRAIN VALIENTE CASTRO</t>
  </si>
  <si>
    <t>EXTENSIONISTA DE CULTURA DE PAZ Y DERECHOS HUMANOS, SEDE DE LA TINTA, ALTA VERAPAZ</t>
  </si>
  <si>
    <t>DIANA BRINETH PÉREZ FUENTES</t>
  </si>
  <si>
    <t>BERTA ALICIA PÉREZ CALDERÓN</t>
  </si>
  <si>
    <t>ERICK ESTUARDO WONG CASTAÑEDA</t>
  </si>
  <si>
    <t>ESTEPHANY MISHELL FISHER RODRÍGUEZ DE GUILLÉN</t>
  </si>
  <si>
    <t>JEFE DE SEGUIMIENTO Y FORTALECIMIENTO A LA PAZ</t>
  </si>
  <si>
    <t>PROFESIONAL ENCARGADO DE RELACIONES PÚBLICAS</t>
  </si>
  <si>
    <t>PROFESIONAL DE DIVULGACIÓN Y FOMENTO DE DERECHOS HUMANOS Y POLÍTICAS PÚBLICAS.</t>
  </si>
  <si>
    <t>DEPARTAMENTO FINANCIERO/ INVENTARIOS</t>
  </si>
  <si>
    <t>DEPARTAMNETO DE NEGOCIADORES</t>
  </si>
  <si>
    <t>DEPARTAMENTO DE ESTUDIOS SOBRE TEMAS Y TERRITORIOOS DE ALTA CONNFLICTIVIDAD</t>
  </si>
  <si>
    <t xml:space="preserve">SEDES REGIONALES </t>
  </si>
  <si>
    <t xml:space="preserve">SALARIO DEVENGADO MESES ANTERIOR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</si>
</sst>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Q&quot;* #,##0.00_-;\-&quot;Q&quot;* #,##0.00_-;_-&quot;Q&quot;* &quot;-&quot;??_-;_-@_-"/>
    <numFmt numFmtId="164" formatCode="_-[$Q-100A]* #,##0.00_ ;_-[$Q-100A]* \-#,##0.00\ ;_-[$Q-100A]* &quot;-&quot;??_ ;_-@_ "/>
    <numFmt numFmtId="165" formatCode="_([$Q-100A]* #,##0.00_);_([$Q-100A]* \(#,##0.00\);_([$Q-100A]* &quot;-&quot;??_);_(@_)"/>
    <numFmt numFmtId="166" formatCode="_(&quot;Q&quot;* #,##0.00_);_(&quot;Q&quot;* \(#,##0.00\);_(&quot;Q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sz val="14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Montserrat Alternates"/>
      <family val="3"/>
    </font>
    <font>
      <sz val="14"/>
      <color theme="1"/>
      <name val="Montserrat Alternates"/>
      <family val="3"/>
    </font>
    <font>
      <b/>
      <sz val="14"/>
      <color theme="1"/>
      <name val="Montserrat Alternates"/>
      <family val="3"/>
    </font>
    <font>
      <b/>
      <sz val="10"/>
      <color theme="1"/>
      <name val="Montserrat Alternates"/>
      <family val="3"/>
    </font>
    <font>
      <b/>
      <sz val="10"/>
      <name val="Montserrat Alternates"/>
      <family val="3"/>
    </font>
    <font>
      <sz val="10"/>
      <name val="Montserrat Alternates"/>
      <family val="3"/>
    </font>
    <font>
      <sz val="10"/>
      <color theme="1"/>
      <name val="Montserrat Alternates"/>
      <family val="3"/>
    </font>
    <font>
      <sz val="10"/>
      <color rgb="FF000000"/>
      <name val="Montserrat Alternates"/>
      <family val="3"/>
    </font>
    <font>
      <b/>
      <sz val="14"/>
      <name val="Montserrat Alternates"/>
      <family val="3"/>
    </font>
    <font>
      <b/>
      <sz val="11"/>
      <name val="Montserrat Alternates"/>
      <family val="3"/>
    </font>
    <font>
      <b/>
      <sz val="24"/>
      <name val="Montserrat Alternates"/>
      <family val="3"/>
    </font>
    <font>
      <b/>
      <sz val="16"/>
      <name val="Montserrat Alternates"/>
      <family val="3"/>
    </font>
    <font>
      <b/>
      <sz val="22"/>
      <name val="Montserrat Alternates"/>
      <family val="3"/>
    </font>
    <font>
      <b/>
      <sz val="18"/>
      <name val="Montserrat Alternates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164" fontId="2" fillId="2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164" fontId="6" fillId="0" borderId="0" xfId="1" applyNumberFormat="1" applyFont="1" applyFill="1" applyAlignment="1">
      <alignment horizontal="center"/>
    </xf>
    <xf numFmtId="164" fontId="4" fillId="0" borderId="0" xfId="1" applyNumberFormat="1" applyFont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9" fontId="15" fillId="4" borderId="9" xfId="1" applyNumberFormat="1" applyFont="1" applyFill="1" applyBorder="1" applyAlignment="1">
      <alignment horizontal="center" vertical="center"/>
    </xf>
    <xf numFmtId="0" fontId="16" fillId="4" borderId="3" xfId="1" applyNumberFormat="1" applyFont="1" applyFill="1" applyBorder="1" applyAlignment="1">
      <alignment horizontal="center" vertical="center" wrapText="1"/>
    </xf>
    <xf numFmtId="164" fontId="16" fillId="4" borderId="9" xfId="1" applyNumberFormat="1" applyFont="1" applyFill="1" applyBorder="1" applyAlignment="1">
      <alignment horizontal="center" vertical="center"/>
    </xf>
    <xf numFmtId="164" fontId="16" fillId="4" borderId="9" xfId="1" applyNumberFormat="1" applyFont="1" applyFill="1" applyBorder="1" applyAlignment="1">
      <alignment horizontal="center" vertical="center" wrapText="1"/>
    </xf>
    <xf numFmtId="164" fontId="16" fillId="4" borderId="10" xfId="1" applyNumberFormat="1" applyFont="1" applyFill="1" applyBorder="1" applyAlignment="1">
      <alignment horizontal="center" vertical="center" wrapText="1"/>
    </xf>
    <xf numFmtId="164" fontId="16" fillId="4" borderId="2" xfId="1" applyNumberFormat="1" applyFont="1" applyFill="1" applyBorder="1" applyAlignment="1">
      <alignment horizontal="center" vertical="center" wrapText="1"/>
    </xf>
    <xf numFmtId="0" fontId="17" fillId="4" borderId="4" xfId="1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0" fontId="17" fillId="4" borderId="5" xfId="1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4" borderId="12" xfId="1" applyNumberFormat="1" applyFont="1" applyFill="1" applyBorder="1" applyAlignment="1">
      <alignment horizontal="center" vertical="center"/>
    </xf>
    <xf numFmtId="0" fontId="16" fillId="4" borderId="16" xfId="0" applyNumberFormat="1" applyFont="1" applyFill="1" applyBorder="1" applyAlignment="1">
      <alignment horizontal="center" vertical="center"/>
    </xf>
    <xf numFmtId="0" fontId="20" fillId="0" borderId="0" xfId="1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2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164" fontId="21" fillId="2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164" fontId="17" fillId="0" borderId="1" xfId="1" applyNumberFormat="1" applyFont="1" applyFill="1" applyBorder="1" applyAlignment="1">
      <alignment horizontal="left" vertical="center" wrapText="1"/>
    </xf>
    <xf numFmtId="166" fontId="16" fillId="0" borderId="0" xfId="0" applyNumberFormat="1" applyFont="1" applyFill="1" applyBorder="1" applyAlignment="1">
      <alignment horizontal="center" vertical="center" wrapText="1"/>
    </xf>
    <xf numFmtId="166" fontId="16" fillId="0" borderId="0" xfId="0" applyNumberFormat="1" applyFont="1" applyFill="1" applyBorder="1" applyAlignment="1">
      <alignment horizontal="left" vertical="center" wrapText="1"/>
    </xf>
    <xf numFmtId="166" fontId="9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66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6" fillId="0" borderId="11" xfId="1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/>
    <xf numFmtId="49" fontId="16" fillId="0" borderId="17" xfId="1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vertical="center" wrapText="1"/>
    </xf>
    <xf numFmtId="164" fontId="17" fillId="0" borderId="11" xfId="1" applyNumberFormat="1" applyFont="1" applyFill="1" applyBorder="1" applyAlignment="1">
      <alignment horizontal="left" vertical="center" wrapText="1"/>
    </xf>
    <xf numFmtId="165" fontId="17" fillId="4" borderId="11" xfId="1" applyNumberFormat="1" applyFont="1" applyFill="1" applyBorder="1" applyAlignment="1">
      <alignment horizontal="left" vertical="center"/>
    </xf>
    <xf numFmtId="164" fontId="18" fillId="0" borderId="11" xfId="1" applyNumberFormat="1" applyFont="1" applyFill="1" applyBorder="1" applyAlignment="1">
      <alignment horizontal="left" vertical="center"/>
    </xf>
    <xf numFmtId="164" fontId="15" fillId="4" borderId="13" xfId="1" applyNumberFormat="1" applyFont="1" applyFill="1" applyBorder="1" applyAlignment="1">
      <alignment horizontal="left" vertical="center"/>
    </xf>
    <xf numFmtId="165" fontId="17" fillId="4" borderId="1" xfId="1" applyNumberFormat="1" applyFont="1" applyFill="1" applyBorder="1" applyAlignment="1">
      <alignment horizontal="left" vertical="center"/>
    </xf>
    <xf numFmtId="164" fontId="18" fillId="0" borderId="1" xfId="1" applyNumberFormat="1" applyFont="1" applyFill="1" applyBorder="1" applyAlignment="1">
      <alignment horizontal="left" vertical="center"/>
    </xf>
    <xf numFmtId="164" fontId="15" fillId="4" borderId="14" xfId="1" applyNumberFormat="1" applyFont="1" applyFill="1" applyBorder="1" applyAlignment="1">
      <alignment horizontal="left" vertical="center"/>
    </xf>
    <xf numFmtId="44" fontId="18" fillId="0" borderId="1" xfId="1" applyNumberFormat="1" applyFont="1" applyFill="1" applyBorder="1" applyAlignment="1">
      <alignment horizontal="left" vertical="center" wrapText="1"/>
    </xf>
    <xf numFmtId="44" fontId="17" fillId="0" borderId="1" xfId="1" applyNumberFormat="1" applyFont="1" applyFill="1" applyBorder="1" applyAlignment="1">
      <alignment horizontal="left" vertical="center" wrapText="1"/>
    </xf>
    <xf numFmtId="44" fontId="18" fillId="0" borderId="1" xfId="1" applyFont="1" applyFill="1" applyBorder="1" applyAlignment="1">
      <alignment horizontal="left" vertical="center"/>
    </xf>
    <xf numFmtId="165" fontId="17" fillId="0" borderId="1" xfId="1" applyNumberFormat="1" applyFont="1" applyFill="1" applyBorder="1" applyAlignment="1">
      <alignment horizontal="left" vertical="center"/>
    </xf>
    <xf numFmtId="164" fontId="17" fillId="0" borderId="1" xfId="1" applyNumberFormat="1" applyFont="1" applyFill="1" applyBorder="1" applyAlignment="1">
      <alignment horizontal="left" vertical="center"/>
    </xf>
    <xf numFmtId="166" fontId="17" fillId="0" borderId="1" xfId="1" applyNumberFormat="1" applyFont="1" applyFill="1" applyBorder="1" applyAlignment="1">
      <alignment horizontal="left" vertical="center"/>
    </xf>
    <xf numFmtId="165" fontId="17" fillId="0" borderId="1" xfId="0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44" fontId="18" fillId="0" borderId="21" xfId="1" applyFont="1" applyFill="1" applyBorder="1" applyAlignment="1">
      <alignment horizontal="left" vertical="center"/>
    </xf>
    <xf numFmtId="164" fontId="17" fillId="0" borderId="21" xfId="1" applyNumberFormat="1" applyFont="1" applyFill="1" applyBorder="1" applyAlignment="1">
      <alignment horizontal="left" vertical="center" wrapText="1"/>
    </xf>
    <xf numFmtId="165" fontId="17" fillId="0" borderId="21" xfId="1" applyNumberFormat="1" applyFont="1" applyFill="1" applyBorder="1" applyAlignment="1">
      <alignment horizontal="left" vertical="center"/>
    </xf>
    <xf numFmtId="165" fontId="17" fillId="4" borderId="21" xfId="1" applyNumberFormat="1" applyFont="1" applyFill="1" applyBorder="1" applyAlignment="1">
      <alignment horizontal="left" vertical="center"/>
    </xf>
    <xf numFmtId="165" fontId="17" fillId="0" borderId="21" xfId="0" applyNumberFormat="1" applyFont="1" applyFill="1" applyBorder="1" applyAlignment="1">
      <alignment horizontal="left" vertical="center"/>
    </xf>
    <xf numFmtId="164" fontId="15" fillId="4" borderId="18" xfId="1" applyNumberFormat="1" applyFont="1" applyFill="1" applyBorder="1" applyAlignment="1">
      <alignment horizontal="left" vertical="center"/>
    </xf>
    <xf numFmtId="166" fontId="16" fillId="4" borderId="23" xfId="0" applyNumberFormat="1" applyFont="1" applyFill="1" applyBorder="1" applyAlignment="1">
      <alignment horizontal="center" vertical="center"/>
    </xf>
    <xf numFmtId="166" fontId="16" fillId="4" borderId="24" xfId="0" applyNumberFormat="1" applyFont="1" applyFill="1" applyBorder="1" applyAlignment="1">
      <alignment horizontal="center" vertical="center"/>
    </xf>
    <xf numFmtId="166" fontId="16" fillId="4" borderId="22" xfId="0" applyNumberFormat="1" applyFont="1" applyFill="1" applyBorder="1" applyAlignment="1">
      <alignment horizontal="center" vertical="center"/>
    </xf>
    <xf numFmtId="166" fontId="16" fillId="4" borderId="25" xfId="0" applyNumberFormat="1" applyFont="1" applyFill="1" applyBorder="1" applyAlignment="1">
      <alignment horizontal="center" vertical="center"/>
    </xf>
    <xf numFmtId="44" fontId="15" fillId="0" borderId="15" xfId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166" fontId="16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166" fontId="16" fillId="4" borderId="22" xfId="0" applyNumberFormat="1" applyFont="1" applyFill="1" applyBorder="1" applyAlignment="1">
      <alignment horizontal="center" vertical="center"/>
    </xf>
    <xf numFmtId="166" fontId="16" fillId="4" borderId="23" xfId="0" applyNumberFormat="1" applyFont="1" applyFill="1" applyBorder="1" applyAlignment="1">
      <alignment horizontal="center" vertical="center"/>
    </xf>
    <xf numFmtId="17" fontId="20" fillId="2" borderId="0" xfId="0" applyNumberFormat="1" applyFont="1" applyFill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14" fillId="4" borderId="6" xfId="1" applyNumberFormat="1" applyFont="1" applyFill="1" applyBorder="1" applyAlignment="1">
      <alignment horizontal="center" vertical="center"/>
    </xf>
    <xf numFmtId="49" fontId="14" fillId="4" borderId="7" xfId="1" applyNumberFormat="1" applyFont="1" applyFill="1" applyBorder="1" applyAlignment="1">
      <alignment horizontal="center" vertical="center"/>
    </xf>
    <xf numFmtId="49" fontId="14" fillId="4" borderId="8" xfId="1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639537</xdr:colOff>
      <xdr:row>0</xdr:row>
      <xdr:rowOff>204107</xdr:rowOff>
    </xdr:from>
    <xdr:to>
      <xdr:col>19</xdr:col>
      <xdr:colOff>742792</xdr:colOff>
      <xdr:row>8</xdr:row>
      <xdr:rowOff>54428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E4F722-5CC8-4615-8EA2-78878F3F89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49608" y="204107"/>
          <a:ext cx="2326821" cy="1877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G172"/>
  <sheetViews>
    <sheetView tabSelected="1" topLeftCell="A163" zoomScale="85" zoomScaleNormal="85" workbookViewId="0">
      <selection activeCell="A5" sqref="A5:S5"/>
    </sheetView>
  </sheetViews>
  <sheetFormatPr baseColWidth="10" defaultRowHeight="15" x14ac:dyDescent="0.25"/>
  <cols>
    <col min="1" max="1" width="6.42578125" style="11" customWidth="1"/>
    <col min="2" max="2" width="12.42578125" style="12" customWidth="1"/>
    <col min="3" max="3" width="36.85546875" style="54" customWidth="1"/>
    <col min="4" max="4" width="38.28515625" style="56" customWidth="1"/>
    <col min="5" max="5" width="23.85546875" style="13" customWidth="1"/>
    <col min="6" max="6" width="35.28515625" style="13" customWidth="1"/>
    <col min="7" max="7" width="17" style="12" customWidth="1"/>
    <col min="8" max="8" width="17.28515625" style="12" customWidth="1"/>
    <col min="9" max="9" width="15.7109375" style="12" customWidth="1"/>
    <col min="10" max="10" width="17.7109375" style="12" customWidth="1"/>
    <col min="11" max="11" width="16.140625" style="12" customWidth="1"/>
    <col min="12" max="13" width="15.85546875" style="12" customWidth="1"/>
    <col min="14" max="14" width="16.42578125" style="12" customWidth="1"/>
    <col min="15" max="15" width="17.5703125" style="12" customWidth="1"/>
    <col min="16" max="16" width="14.85546875" style="12" customWidth="1"/>
    <col min="17" max="17" width="17.28515625" style="12" customWidth="1"/>
    <col min="18" max="18" width="16.7109375" style="3" customWidth="1"/>
    <col min="19" max="19" width="17" style="3" customWidth="1"/>
    <col min="20" max="20" width="14.5703125" style="3" customWidth="1"/>
    <col min="21" max="21" width="5.85546875" style="3" customWidth="1"/>
    <col min="22" max="23" width="0" style="3" hidden="1" customWidth="1"/>
    <col min="24" max="24" width="15.85546875" style="3" hidden="1" customWidth="1"/>
    <col min="25" max="42" width="0" style="3" hidden="1" customWidth="1"/>
    <col min="43" max="396" width="11.42578125" style="3"/>
  </cols>
  <sheetData>
    <row r="1" spans="1:396" s="2" customFormat="1" ht="24.95" customHeight="1" x14ac:dyDescent="0.25">
      <c r="A1" s="97" t="s">
        <v>51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2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</row>
    <row r="2" spans="1:396" s="19" customFormat="1" ht="20.100000000000001" customHeight="1" x14ac:dyDescent="0.4">
      <c r="A2" s="98" t="s">
        <v>52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25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</row>
    <row r="3" spans="1:396" s="19" customFormat="1" ht="20.100000000000001" customHeight="1" x14ac:dyDescent="0.4">
      <c r="A3" s="98" t="s">
        <v>53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25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</row>
    <row r="4" spans="1:396" s="19" customFormat="1" ht="20.100000000000001" customHeight="1" x14ac:dyDescent="0.4">
      <c r="A4" s="99" t="s">
        <v>319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25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</row>
    <row r="5" spans="1:396" s="19" customFormat="1" ht="20.100000000000001" customHeight="1" x14ac:dyDescent="0.25">
      <c r="A5" s="100" t="s">
        <v>55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25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</row>
    <row r="6" spans="1:396" s="19" customFormat="1" ht="20.100000000000001" customHeight="1" x14ac:dyDescent="0.25">
      <c r="A6" s="100" t="s">
        <v>58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25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</row>
    <row r="7" spans="1:396" s="19" customFormat="1" ht="20.100000000000001" customHeight="1" x14ac:dyDescent="0.4">
      <c r="A7" s="103" t="s">
        <v>56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25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</row>
    <row r="8" spans="1:396" s="19" customFormat="1" ht="20.100000000000001" customHeight="1" x14ac:dyDescent="0.4">
      <c r="A8" s="98" t="s">
        <v>54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25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</row>
    <row r="9" spans="1:396" s="19" customFormat="1" ht="20.100000000000001" customHeight="1" thickBot="1" x14ac:dyDescent="0.45">
      <c r="A9" s="104" t="s">
        <v>318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25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</row>
    <row r="10" spans="1:396" ht="24" customHeight="1" thickBot="1" x14ac:dyDescent="0.3">
      <c r="A10" s="105" t="s">
        <v>42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7"/>
    </row>
    <row r="11" spans="1:396" s="5" customFormat="1" ht="71.25" customHeight="1" thickBot="1" x14ac:dyDescent="0.3">
      <c r="A11" s="26" t="s">
        <v>0</v>
      </c>
      <c r="B11" s="27" t="s">
        <v>43</v>
      </c>
      <c r="C11" s="29" t="s">
        <v>44</v>
      </c>
      <c r="D11" s="29" t="s">
        <v>41</v>
      </c>
      <c r="E11" s="28" t="s">
        <v>284</v>
      </c>
      <c r="F11" s="28" t="s">
        <v>285</v>
      </c>
      <c r="G11" s="29" t="s">
        <v>45</v>
      </c>
      <c r="H11" s="29" t="s">
        <v>118</v>
      </c>
      <c r="I11" s="29" t="s">
        <v>339</v>
      </c>
      <c r="J11" s="29" t="s">
        <v>46</v>
      </c>
      <c r="K11" s="29" t="s">
        <v>47</v>
      </c>
      <c r="L11" s="29" t="s">
        <v>48</v>
      </c>
      <c r="M11" s="30" t="s">
        <v>35</v>
      </c>
      <c r="N11" s="29" t="s">
        <v>36</v>
      </c>
      <c r="O11" s="29" t="s">
        <v>37</v>
      </c>
      <c r="P11" s="29" t="s">
        <v>49</v>
      </c>
      <c r="Q11" s="29" t="s">
        <v>38</v>
      </c>
      <c r="R11" s="31" t="s">
        <v>39</v>
      </c>
      <c r="S11" s="29" t="s">
        <v>40</v>
      </c>
      <c r="T11" s="29" t="s">
        <v>250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</row>
    <row r="12" spans="1:396" s="6" customFormat="1" ht="45" customHeight="1" x14ac:dyDescent="0.2">
      <c r="A12" s="32">
        <v>1</v>
      </c>
      <c r="B12" s="57" t="s">
        <v>1</v>
      </c>
      <c r="C12" s="33" t="s">
        <v>232</v>
      </c>
      <c r="D12" s="33" t="s">
        <v>2</v>
      </c>
      <c r="E12" s="33" t="s">
        <v>281</v>
      </c>
      <c r="F12" s="33" t="s">
        <v>281</v>
      </c>
      <c r="G12" s="61">
        <v>17500</v>
      </c>
      <c r="H12" s="61">
        <v>17500</v>
      </c>
      <c r="I12" s="61">
        <v>0</v>
      </c>
      <c r="J12" s="61">
        <v>375</v>
      </c>
      <c r="K12" s="61">
        <v>0</v>
      </c>
      <c r="L12" s="61">
        <v>6500</v>
      </c>
      <c r="M12" s="61">
        <v>6500</v>
      </c>
      <c r="N12" s="61">
        <v>12000</v>
      </c>
      <c r="O12" s="61">
        <v>0</v>
      </c>
      <c r="P12" s="61">
        <v>250</v>
      </c>
      <c r="Q12" s="62">
        <f t="shared" ref="Q12:Q76" si="0">SUM(H12:P12)</f>
        <v>43125</v>
      </c>
      <c r="R12" s="63">
        <v>7136.1</v>
      </c>
      <c r="S12" s="64">
        <f t="shared" ref="S12:S76" si="1">Q12-R12</f>
        <v>35988.9</v>
      </c>
      <c r="T12" s="86" t="str">
        <f>V12</f>
        <v>NO APLICA</v>
      </c>
      <c r="V12" s="6" t="s">
        <v>251</v>
      </c>
      <c r="W12" s="8"/>
    </row>
    <row r="13" spans="1:396" s="5" customFormat="1" ht="45" customHeight="1" x14ac:dyDescent="0.25">
      <c r="A13" s="34">
        <v>2</v>
      </c>
      <c r="B13" s="36" t="s">
        <v>3</v>
      </c>
      <c r="C13" s="35" t="s">
        <v>4</v>
      </c>
      <c r="D13" s="35" t="s">
        <v>261</v>
      </c>
      <c r="E13" s="35" t="s">
        <v>279</v>
      </c>
      <c r="F13" s="35" t="s">
        <v>286</v>
      </c>
      <c r="G13" s="50">
        <v>22000</v>
      </c>
      <c r="H13" s="50">
        <f>G13</f>
        <v>22000</v>
      </c>
      <c r="I13" s="50">
        <v>0</v>
      </c>
      <c r="J13" s="50">
        <v>375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249.99999999999991</v>
      </c>
      <c r="Q13" s="65">
        <f t="shared" si="0"/>
        <v>22625</v>
      </c>
      <c r="R13" s="66">
        <v>5125.3599999999997</v>
      </c>
      <c r="S13" s="67">
        <f t="shared" si="1"/>
        <v>17499.64</v>
      </c>
      <c r="T13" s="86">
        <f t="shared" ref="T13:T24" si="2">V13+W13</f>
        <v>811</v>
      </c>
      <c r="W13" s="8">
        <f t="shared" ref="W13:W25" si="3">SUM(X13:AE13)</f>
        <v>811</v>
      </c>
      <c r="X13" s="5">
        <v>513</v>
      </c>
      <c r="Y13" s="5">
        <v>298</v>
      </c>
    </row>
    <row r="14" spans="1:396" s="5" customFormat="1" ht="45" customHeight="1" x14ac:dyDescent="0.25">
      <c r="A14" s="34">
        <v>3</v>
      </c>
      <c r="B14" s="36" t="s">
        <v>3</v>
      </c>
      <c r="C14" s="50" t="s">
        <v>5</v>
      </c>
      <c r="D14" s="35" t="s">
        <v>262</v>
      </c>
      <c r="E14" s="35" t="s">
        <v>280</v>
      </c>
      <c r="F14" s="35" t="s">
        <v>260</v>
      </c>
      <c r="G14" s="50">
        <v>22000</v>
      </c>
      <c r="H14" s="50">
        <f>G14</f>
        <v>22000</v>
      </c>
      <c r="I14" s="50">
        <v>0</v>
      </c>
      <c r="J14" s="50">
        <v>375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249.99999999999991</v>
      </c>
      <c r="Q14" s="65">
        <f>SUM(H14:P14)</f>
        <v>22625</v>
      </c>
      <c r="R14" s="66">
        <v>5125.3599999999997</v>
      </c>
      <c r="S14" s="67">
        <f t="shared" si="1"/>
        <v>17499.64</v>
      </c>
      <c r="T14" s="86">
        <f t="shared" si="2"/>
        <v>1291</v>
      </c>
      <c r="W14" s="8">
        <f t="shared" si="3"/>
        <v>1291</v>
      </c>
      <c r="X14" s="5">
        <v>459</v>
      </c>
      <c r="Y14" s="5">
        <v>153</v>
      </c>
      <c r="Z14" s="5">
        <v>679</v>
      </c>
    </row>
    <row r="15" spans="1:396" s="5" customFormat="1" ht="45" customHeight="1" x14ac:dyDescent="0.25">
      <c r="A15" s="34">
        <v>4</v>
      </c>
      <c r="B15" s="36" t="s">
        <v>3</v>
      </c>
      <c r="C15" s="50" t="s">
        <v>258</v>
      </c>
      <c r="D15" s="35" t="s">
        <v>265</v>
      </c>
      <c r="E15" s="35" t="s">
        <v>281</v>
      </c>
      <c r="F15" s="35" t="s">
        <v>287</v>
      </c>
      <c r="G15" s="68">
        <v>25000</v>
      </c>
      <c r="H15" s="50">
        <v>25000</v>
      </c>
      <c r="I15" s="50">
        <v>0</v>
      </c>
      <c r="J15" s="50">
        <v>375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249.99999999999991</v>
      </c>
      <c r="Q15" s="65">
        <f t="shared" si="0"/>
        <v>25625</v>
      </c>
      <c r="R15" s="66">
        <v>5748.54</v>
      </c>
      <c r="S15" s="67">
        <f t="shared" si="1"/>
        <v>19876.46</v>
      </c>
      <c r="T15" s="86">
        <f t="shared" si="2"/>
        <v>1396</v>
      </c>
      <c r="W15" s="8">
        <f t="shared" si="3"/>
        <v>1396</v>
      </c>
      <c r="X15" s="5">
        <v>1396</v>
      </c>
    </row>
    <row r="16" spans="1:396" s="5" customFormat="1" ht="45" customHeight="1" x14ac:dyDescent="0.25">
      <c r="A16" s="34">
        <v>5</v>
      </c>
      <c r="B16" s="36" t="s">
        <v>3</v>
      </c>
      <c r="C16" s="50" t="s">
        <v>259</v>
      </c>
      <c r="D16" s="35" t="s">
        <v>263</v>
      </c>
      <c r="E16" s="35" t="s">
        <v>282</v>
      </c>
      <c r="F16" s="35" t="s">
        <v>288</v>
      </c>
      <c r="G16" s="68">
        <v>22000</v>
      </c>
      <c r="H16" s="50">
        <v>22000</v>
      </c>
      <c r="I16" s="50">
        <v>0</v>
      </c>
      <c r="J16" s="50">
        <v>375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249.99999999999991</v>
      </c>
      <c r="Q16" s="65">
        <f t="shared" si="0"/>
        <v>22625</v>
      </c>
      <c r="R16" s="66">
        <v>5125.3599999999997</v>
      </c>
      <c r="S16" s="67">
        <f t="shared" si="1"/>
        <v>17499.64</v>
      </c>
      <c r="T16" s="86" t="str">
        <f>V16</f>
        <v>NO APLICA</v>
      </c>
      <c r="V16" s="5" t="s">
        <v>251</v>
      </c>
      <c r="W16" s="8">
        <f t="shared" si="3"/>
        <v>0</v>
      </c>
    </row>
    <row r="17" spans="1:25" s="5" customFormat="1" ht="45" customHeight="1" x14ac:dyDescent="0.25">
      <c r="A17" s="34">
        <v>6</v>
      </c>
      <c r="B17" s="36" t="s">
        <v>3</v>
      </c>
      <c r="C17" s="50" t="s">
        <v>66</v>
      </c>
      <c r="D17" s="35" t="s">
        <v>264</v>
      </c>
      <c r="E17" s="35" t="s">
        <v>283</v>
      </c>
      <c r="F17" s="35" t="s">
        <v>289</v>
      </c>
      <c r="G17" s="69">
        <v>22000</v>
      </c>
      <c r="H17" s="50">
        <v>22000</v>
      </c>
      <c r="I17" s="50">
        <v>0</v>
      </c>
      <c r="J17" s="50">
        <v>375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249.99999999999991</v>
      </c>
      <c r="Q17" s="65">
        <f t="shared" si="0"/>
        <v>22625</v>
      </c>
      <c r="R17" s="66">
        <v>5125.3599999999997</v>
      </c>
      <c r="S17" s="67">
        <f t="shared" si="1"/>
        <v>17499.64</v>
      </c>
      <c r="T17" s="86">
        <f t="shared" si="2"/>
        <v>557</v>
      </c>
      <c r="W17" s="8">
        <f t="shared" si="3"/>
        <v>557</v>
      </c>
      <c r="X17" s="5">
        <v>557</v>
      </c>
    </row>
    <row r="18" spans="1:25" s="7" customFormat="1" ht="45" customHeight="1" x14ac:dyDescent="0.25">
      <c r="A18" s="34">
        <v>7</v>
      </c>
      <c r="B18" s="36" t="s">
        <v>6</v>
      </c>
      <c r="C18" s="87" t="s">
        <v>7</v>
      </c>
      <c r="D18" s="87" t="s">
        <v>217</v>
      </c>
      <c r="E18" s="35" t="s">
        <v>290</v>
      </c>
      <c r="F18" s="35" t="s">
        <v>290</v>
      </c>
      <c r="G18" s="70">
        <v>8000</v>
      </c>
      <c r="H18" s="50">
        <v>8000.0000000000009</v>
      </c>
      <c r="I18" s="50">
        <v>0</v>
      </c>
      <c r="J18" s="50"/>
      <c r="K18" s="50">
        <v>0</v>
      </c>
      <c r="L18" s="50">
        <v>0</v>
      </c>
      <c r="M18" s="50">
        <v>0</v>
      </c>
      <c r="N18" s="50">
        <v>0</v>
      </c>
      <c r="O18" s="70">
        <v>2000.0000000000002</v>
      </c>
      <c r="P18" s="71">
        <v>250.00000000000003</v>
      </c>
      <c r="Q18" s="65">
        <f t="shared" si="0"/>
        <v>10250.000000000002</v>
      </c>
      <c r="R18" s="72">
        <v>6324.6233333333339</v>
      </c>
      <c r="S18" s="67">
        <f t="shared" si="1"/>
        <v>3925.3766666666679</v>
      </c>
      <c r="T18" s="86" t="str">
        <f>V18</f>
        <v>NO APLICA</v>
      </c>
      <c r="V18" s="7" t="s">
        <v>251</v>
      </c>
      <c r="W18" s="8"/>
    </row>
    <row r="19" spans="1:25" s="7" customFormat="1" ht="45" customHeight="1" x14ac:dyDescent="0.25">
      <c r="A19" s="34">
        <v>8</v>
      </c>
      <c r="B19" s="36" t="s">
        <v>6</v>
      </c>
      <c r="C19" s="87" t="s">
        <v>8</v>
      </c>
      <c r="D19" s="87" t="s">
        <v>218</v>
      </c>
      <c r="E19" s="35" t="s">
        <v>291</v>
      </c>
      <c r="F19" s="35" t="s">
        <v>291</v>
      </c>
      <c r="G19" s="70">
        <v>15000</v>
      </c>
      <c r="H19" s="50">
        <v>15000</v>
      </c>
      <c r="I19" s="50">
        <v>0</v>
      </c>
      <c r="J19" s="70">
        <v>375</v>
      </c>
      <c r="K19" s="50">
        <v>0</v>
      </c>
      <c r="L19" s="50">
        <v>0</v>
      </c>
      <c r="M19" s="50">
        <v>0</v>
      </c>
      <c r="N19" s="50">
        <v>0</v>
      </c>
      <c r="O19" s="70">
        <v>3750</v>
      </c>
      <c r="P19" s="73">
        <v>250.00000000000003</v>
      </c>
      <c r="Q19" s="65">
        <f t="shared" si="0"/>
        <v>19375</v>
      </c>
      <c r="R19" s="72">
        <v>4297</v>
      </c>
      <c r="S19" s="67">
        <f t="shared" si="1"/>
        <v>15078</v>
      </c>
      <c r="T19" s="86" t="str">
        <f t="shared" ref="T19:T22" si="4">V19</f>
        <v>NO APLICA</v>
      </c>
      <c r="V19" s="7" t="s">
        <v>251</v>
      </c>
      <c r="W19" s="8">
        <f t="shared" si="3"/>
        <v>0</v>
      </c>
    </row>
    <row r="20" spans="1:25" s="7" customFormat="1" ht="45" customHeight="1" x14ac:dyDescent="0.25">
      <c r="A20" s="34">
        <v>9</v>
      </c>
      <c r="B20" s="36" t="s">
        <v>6</v>
      </c>
      <c r="C20" s="87" t="s">
        <v>9</v>
      </c>
      <c r="D20" s="87" t="s">
        <v>219</v>
      </c>
      <c r="E20" s="35" t="s">
        <v>291</v>
      </c>
      <c r="F20" s="35" t="s">
        <v>291</v>
      </c>
      <c r="G20" s="70">
        <v>8000</v>
      </c>
      <c r="H20" s="50">
        <v>8000.0000000000009</v>
      </c>
      <c r="I20" s="50">
        <v>0</v>
      </c>
      <c r="J20" s="50"/>
      <c r="K20" s="50">
        <v>0</v>
      </c>
      <c r="L20" s="50">
        <v>0</v>
      </c>
      <c r="M20" s="50">
        <v>0</v>
      </c>
      <c r="N20" s="50">
        <v>0</v>
      </c>
      <c r="O20" s="70">
        <v>2000.0000000000002</v>
      </c>
      <c r="P20" s="71">
        <v>250.00000000000003</v>
      </c>
      <c r="Q20" s="65">
        <f t="shared" si="0"/>
        <v>10250.000000000002</v>
      </c>
      <c r="R20" s="72">
        <v>2062.733333333334</v>
      </c>
      <c r="S20" s="67">
        <f t="shared" si="1"/>
        <v>8187.2666666666682</v>
      </c>
      <c r="T20" s="86" t="str">
        <f t="shared" si="4"/>
        <v>NO APLICA</v>
      </c>
      <c r="V20" s="7" t="s">
        <v>251</v>
      </c>
      <c r="W20" s="8">
        <f t="shared" si="3"/>
        <v>0</v>
      </c>
    </row>
    <row r="21" spans="1:25" s="7" customFormat="1" ht="45" customHeight="1" x14ac:dyDescent="0.25">
      <c r="A21" s="34">
        <v>10</v>
      </c>
      <c r="B21" s="36" t="s">
        <v>6</v>
      </c>
      <c r="C21" s="87" t="s">
        <v>10</v>
      </c>
      <c r="D21" s="87" t="s">
        <v>220</v>
      </c>
      <c r="E21" s="35" t="s">
        <v>282</v>
      </c>
      <c r="F21" s="35" t="s">
        <v>292</v>
      </c>
      <c r="G21" s="70">
        <v>5500</v>
      </c>
      <c r="H21" s="50">
        <v>5500</v>
      </c>
      <c r="I21" s="50">
        <v>0</v>
      </c>
      <c r="J21" s="50"/>
      <c r="K21" s="50">
        <v>0</v>
      </c>
      <c r="L21" s="50">
        <v>0</v>
      </c>
      <c r="M21" s="50">
        <v>0</v>
      </c>
      <c r="N21" s="50">
        <v>0</v>
      </c>
      <c r="O21" s="70">
        <v>1375</v>
      </c>
      <c r="P21" s="71">
        <v>250.00000000000003</v>
      </c>
      <c r="Q21" s="65">
        <f t="shared" si="0"/>
        <v>7125</v>
      </c>
      <c r="R21" s="72">
        <v>1294.4833333333333</v>
      </c>
      <c r="S21" s="67">
        <f t="shared" si="1"/>
        <v>5830.5166666666664</v>
      </c>
      <c r="T21" s="86" t="str">
        <f t="shared" si="4"/>
        <v>NO APLICA</v>
      </c>
      <c r="V21" s="7" t="s">
        <v>251</v>
      </c>
      <c r="W21" s="8">
        <f t="shared" si="3"/>
        <v>0</v>
      </c>
    </row>
    <row r="22" spans="1:25" s="7" customFormat="1" ht="45" customHeight="1" x14ac:dyDescent="0.25">
      <c r="A22" s="34">
        <v>11</v>
      </c>
      <c r="B22" s="36" t="s">
        <v>6</v>
      </c>
      <c r="C22" s="87" t="s">
        <v>266</v>
      </c>
      <c r="D22" s="87" t="s">
        <v>267</v>
      </c>
      <c r="E22" s="35" t="s">
        <v>282</v>
      </c>
      <c r="F22" s="35" t="s">
        <v>293</v>
      </c>
      <c r="G22" s="70">
        <v>5500</v>
      </c>
      <c r="H22" s="50">
        <v>5500</v>
      </c>
      <c r="I22" s="50">
        <v>0</v>
      </c>
      <c r="J22" s="50"/>
      <c r="K22" s="50">
        <v>0</v>
      </c>
      <c r="L22" s="50">
        <v>0</v>
      </c>
      <c r="M22" s="50">
        <v>0</v>
      </c>
      <c r="N22" s="50">
        <v>0</v>
      </c>
      <c r="O22" s="70">
        <v>1375</v>
      </c>
      <c r="P22" s="71">
        <v>250.00000000000003</v>
      </c>
      <c r="Q22" s="65">
        <f t="shared" si="0"/>
        <v>7125</v>
      </c>
      <c r="R22" s="72">
        <v>1202.0833333333333</v>
      </c>
      <c r="S22" s="67">
        <f t="shared" si="1"/>
        <v>5922.916666666667</v>
      </c>
      <c r="T22" s="86" t="str">
        <f t="shared" si="4"/>
        <v>NO APLICA</v>
      </c>
      <c r="V22" s="7" t="s">
        <v>251</v>
      </c>
      <c r="W22" s="8">
        <f t="shared" si="3"/>
        <v>0</v>
      </c>
    </row>
    <row r="23" spans="1:25" s="7" customFormat="1" ht="45" customHeight="1" x14ac:dyDescent="0.25">
      <c r="A23" s="34">
        <v>12</v>
      </c>
      <c r="B23" s="36" t="s">
        <v>6</v>
      </c>
      <c r="C23" s="87" t="s">
        <v>11</v>
      </c>
      <c r="D23" s="87" t="s">
        <v>12</v>
      </c>
      <c r="E23" s="35" t="s">
        <v>282</v>
      </c>
      <c r="F23" s="35" t="s">
        <v>293</v>
      </c>
      <c r="G23" s="70">
        <v>4500</v>
      </c>
      <c r="H23" s="50">
        <v>4500</v>
      </c>
      <c r="I23" s="50">
        <v>0</v>
      </c>
      <c r="J23" s="50"/>
      <c r="K23" s="50">
        <v>0</v>
      </c>
      <c r="L23" s="50">
        <v>0</v>
      </c>
      <c r="M23" s="50">
        <v>0</v>
      </c>
      <c r="N23" s="50">
        <v>0</v>
      </c>
      <c r="O23" s="70">
        <v>1125</v>
      </c>
      <c r="P23" s="71">
        <v>250.00000000000003</v>
      </c>
      <c r="Q23" s="65">
        <f t="shared" si="0"/>
        <v>5875</v>
      </c>
      <c r="R23" s="72">
        <v>896.14583333333337</v>
      </c>
      <c r="S23" s="67">
        <f t="shared" si="1"/>
        <v>4978.854166666667</v>
      </c>
      <c r="T23" s="86">
        <f t="shared" si="2"/>
        <v>1759</v>
      </c>
      <c r="W23" s="8">
        <f t="shared" si="3"/>
        <v>1759</v>
      </c>
      <c r="X23" s="7">
        <v>743</v>
      </c>
      <c r="Y23" s="7">
        <v>1016</v>
      </c>
    </row>
    <row r="24" spans="1:25" s="7" customFormat="1" ht="45" customHeight="1" x14ac:dyDescent="0.25">
      <c r="A24" s="34">
        <v>13</v>
      </c>
      <c r="B24" s="36" t="s">
        <v>6</v>
      </c>
      <c r="C24" s="87" t="s">
        <v>13</v>
      </c>
      <c r="D24" s="87" t="s">
        <v>12</v>
      </c>
      <c r="E24" s="35" t="s">
        <v>282</v>
      </c>
      <c r="F24" s="35" t="s">
        <v>293</v>
      </c>
      <c r="G24" s="70">
        <v>4500</v>
      </c>
      <c r="H24" s="50">
        <v>4500</v>
      </c>
      <c r="I24" s="50">
        <v>0</v>
      </c>
      <c r="J24" s="50"/>
      <c r="K24" s="50">
        <v>0</v>
      </c>
      <c r="L24" s="50">
        <v>0</v>
      </c>
      <c r="M24" s="50">
        <v>0</v>
      </c>
      <c r="N24" s="50">
        <v>0</v>
      </c>
      <c r="O24" s="70">
        <v>1125</v>
      </c>
      <c r="P24" s="72">
        <v>250.00000000000003</v>
      </c>
      <c r="Q24" s="65">
        <f t="shared" si="0"/>
        <v>5875</v>
      </c>
      <c r="R24" s="72">
        <v>896.14583333333337</v>
      </c>
      <c r="S24" s="67">
        <f t="shared" si="1"/>
        <v>4978.854166666667</v>
      </c>
      <c r="T24" s="86">
        <f t="shared" si="2"/>
        <v>1679</v>
      </c>
      <c r="W24" s="8">
        <f t="shared" si="3"/>
        <v>1679</v>
      </c>
      <c r="X24" s="7">
        <v>407</v>
      </c>
      <c r="Y24" s="7">
        <v>1272</v>
      </c>
    </row>
    <row r="25" spans="1:25" s="7" customFormat="1" ht="45" customHeight="1" x14ac:dyDescent="0.25">
      <c r="A25" s="34">
        <v>14</v>
      </c>
      <c r="B25" s="36" t="s">
        <v>6</v>
      </c>
      <c r="C25" s="87" t="s">
        <v>15</v>
      </c>
      <c r="D25" s="87" t="s">
        <v>16</v>
      </c>
      <c r="E25" s="35" t="s">
        <v>282</v>
      </c>
      <c r="F25" s="35" t="s">
        <v>293</v>
      </c>
      <c r="G25" s="70">
        <v>3000</v>
      </c>
      <c r="H25" s="50">
        <v>3000</v>
      </c>
      <c r="I25" s="50">
        <v>0</v>
      </c>
      <c r="J25" s="50"/>
      <c r="K25" s="50">
        <v>0</v>
      </c>
      <c r="L25" s="50">
        <v>0</v>
      </c>
      <c r="M25" s="50">
        <v>0</v>
      </c>
      <c r="N25" s="50">
        <v>0</v>
      </c>
      <c r="O25" s="70">
        <v>750</v>
      </c>
      <c r="P25" s="71">
        <v>250.00000000000003</v>
      </c>
      <c r="Q25" s="65">
        <f t="shared" si="0"/>
        <v>4000</v>
      </c>
      <c r="R25" s="72">
        <v>525</v>
      </c>
      <c r="S25" s="67">
        <f t="shared" si="1"/>
        <v>3475</v>
      </c>
      <c r="T25" s="86" t="str">
        <f>V25</f>
        <v>NO APLICA</v>
      </c>
      <c r="V25" s="7" t="s">
        <v>251</v>
      </c>
      <c r="W25" s="8">
        <f t="shared" si="3"/>
        <v>0</v>
      </c>
    </row>
    <row r="26" spans="1:25" s="8" customFormat="1" ht="45" customHeight="1" x14ac:dyDescent="0.25">
      <c r="A26" s="34">
        <v>15</v>
      </c>
      <c r="B26" s="36" t="s">
        <v>6</v>
      </c>
      <c r="C26" s="87" t="s">
        <v>233</v>
      </c>
      <c r="D26" s="87" t="s">
        <v>12</v>
      </c>
      <c r="E26" s="35" t="s">
        <v>282</v>
      </c>
      <c r="F26" s="35" t="s">
        <v>293</v>
      </c>
      <c r="G26" s="70">
        <v>4500</v>
      </c>
      <c r="H26" s="50">
        <v>4500</v>
      </c>
      <c r="I26" s="50">
        <v>0</v>
      </c>
      <c r="J26" s="50"/>
      <c r="K26" s="50">
        <v>0</v>
      </c>
      <c r="L26" s="50">
        <v>0</v>
      </c>
      <c r="M26" s="50">
        <v>0</v>
      </c>
      <c r="N26" s="50">
        <v>0</v>
      </c>
      <c r="O26" s="70">
        <v>1125</v>
      </c>
      <c r="P26" s="72">
        <v>250.00000000000003</v>
      </c>
      <c r="Q26" s="65">
        <f t="shared" si="0"/>
        <v>5875</v>
      </c>
      <c r="R26" s="72">
        <v>1571.1458333333335</v>
      </c>
      <c r="S26" s="67">
        <f t="shared" si="1"/>
        <v>4303.8541666666661</v>
      </c>
      <c r="T26" s="86">
        <f>V26+W26</f>
        <v>2806</v>
      </c>
      <c r="W26" s="8">
        <f>SUM(X26:AE26)</f>
        <v>2806</v>
      </c>
      <c r="X26" s="8">
        <v>1821</v>
      </c>
      <c r="Y26" s="8">
        <v>985</v>
      </c>
    </row>
    <row r="27" spans="1:25" s="7" customFormat="1" ht="45" customHeight="1" x14ac:dyDescent="0.25">
      <c r="A27" s="34">
        <v>16</v>
      </c>
      <c r="B27" s="36" t="s">
        <v>6</v>
      </c>
      <c r="C27" s="87" t="s">
        <v>17</v>
      </c>
      <c r="D27" s="87" t="s">
        <v>16</v>
      </c>
      <c r="E27" s="35" t="s">
        <v>282</v>
      </c>
      <c r="F27" s="35" t="s">
        <v>293</v>
      </c>
      <c r="G27" s="70">
        <v>3000</v>
      </c>
      <c r="H27" s="50">
        <v>3000</v>
      </c>
      <c r="I27" s="50">
        <v>0</v>
      </c>
      <c r="J27" s="50"/>
      <c r="K27" s="50">
        <v>0</v>
      </c>
      <c r="L27" s="50">
        <v>0</v>
      </c>
      <c r="M27" s="50">
        <v>0</v>
      </c>
      <c r="N27" s="50">
        <v>0</v>
      </c>
      <c r="O27" s="70">
        <v>750</v>
      </c>
      <c r="P27" s="71">
        <v>250.00000000000003</v>
      </c>
      <c r="Q27" s="65">
        <f t="shared" si="0"/>
        <v>4000</v>
      </c>
      <c r="R27" s="72">
        <v>525</v>
      </c>
      <c r="S27" s="67">
        <f t="shared" si="1"/>
        <v>3475</v>
      </c>
      <c r="T27" s="86" t="str">
        <f>V27</f>
        <v>NO APLICA</v>
      </c>
      <c r="V27" s="7" t="s">
        <v>251</v>
      </c>
      <c r="W27" s="8">
        <f t="shared" ref="W27:W90" si="5">SUM(X27:AE27)</f>
        <v>0</v>
      </c>
    </row>
    <row r="28" spans="1:25" s="7" customFormat="1" ht="45" customHeight="1" x14ac:dyDescent="0.25">
      <c r="A28" s="34">
        <v>17</v>
      </c>
      <c r="B28" s="36" t="s">
        <v>6</v>
      </c>
      <c r="C28" s="87" t="s">
        <v>151</v>
      </c>
      <c r="D28" s="87" t="s">
        <v>152</v>
      </c>
      <c r="E28" s="35" t="s">
        <v>282</v>
      </c>
      <c r="F28" s="35" t="s">
        <v>294</v>
      </c>
      <c r="G28" s="70">
        <v>8000</v>
      </c>
      <c r="H28" s="50">
        <v>8000.0000000000009</v>
      </c>
      <c r="I28" s="50">
        <v>0</v>
      </c>
      <c r="J28" s="50"/>
      <c r="K28" s="50">
        <v>0</v>
      </c>
      <c r="L28" s="50">
        <v>0</v>
      </c>
      <c r="M28" s="50">
        <v>0</v>
      </c>
      <c r="N28" s="50">
        <v>0</v>
      </c>
      <c r="O28" s="70">
        <v>2000.0000000000002</v>
      </c>
      <c r="P28" s="71">
        <v>250.00000000000003</v>
      </c>
      <c r="Q28" s="65">
        <f t="shared" si="0"/>
        <v>10250.000000000002</v>
      </c>
      <c r="R28" s="72">
        <v>5200.3899999999994</v>
      </c>
      <c r="S28" s="67">
        <f t="shared" si="1"/>
        <v>5049.6100000000024</v>
      </c>
      <c r="T28" s="86" t="str">
        <f t="shared" ref="T28:T39" si="6">V28</f>
        <v>NO APLICA</v>
      </c>
      <c r="V28" s="7" t="s">
        <v>251</v>
      </c>
      <c r="W28" s="8">
        <f t="shared" si="5"/>
        <v>0</v>
      </c>
    </row>
    <row r="29" spans="1:25" s="7" customFormat="1" ht="45" customHeight="1" x14ac:dyDescent="0.25">
      <c r="A29" s="34">
        <v>18</v>
      </c>
      <c r="B29" s="36" t="s">
        <v>6</v>
      </c>
      <c r="C29" s="87" t="s">
        <v>50</v>
      </c>
      <c r="D29" s="87" t="s">
        <v>221</v>
      </c>
      <c r="E29" s="35" t="s">
        <v>282</v>
      </c>
      <c r="F29" s="35" t="s">
        <v>51</v>
      </c>
      <c r="G29" s="70">
        <v>15000</v>
      </c>
      <c r="H29" s="50">
        <v>15000</v>
      </c>
      <c r="I29" s="50">
        <v>0</v>
      </c>
      <c r="J29" s="70">
        <v>375</v>
      </c>
      <c r="K29" s="50">
        <v>0</v>
      </c>
      <c r="L29" s="50">
        <v>0</v>
      </c>
      <c r="M29" s="50">
        <v>0</v>
      </c>
      <c r="N29" s="50">
        <v>0</v>
      </c>
      <c r="O29" s="70">
        <v>3750</v>
      </c>
      <c r="P29" s="71">
        <v>250.00000000000003</v>
      </c>
      <c r="Q29" s="65">
        <f t="shared" si="0"/>
        <v>19375</v>
      </c>
      <c r="R29" s="72">
        <v>4296.998333333333</v>
      </c>
      <c r="S29" s="67">
        <f t="shared" si="1"/>
        <v>15078.001666666667</v>
      </c>
      <c r="T29" s="86" t="str">
        <f t="shared" si="6"/>
        <v>NO APLICA</v>
      </c>
      <c r="V29" s="7" t="s">
        <v>251</v>
      </c>
      <c r="W29" s="8">
        <f t="shared" si="5"/>
        <v>0</v>
      </c>
    </row>
    <row r="30" spans="1:25" s="7" customFormat="1" ht="45" customHeight="1" x14ac:dyDescent="0.25">
      <c r="A30" s="34">
        <v>19</v>
      </c>
      <c r="B30" s="36" t="s">
        <v>6</v>
      </c>
      <c r="C30" s="87" t="s">
        <v>18</v>
      </c>
      <c r="D30" s="87" t="s">
        <v>19</v>
      </c>
      <c r="E30" s="35" t="s">
        <v>295</v>
      </c>
      <c r="F30" s="35" t="s">
        <v>281</v>
      </c>
      <c r="G30" s="70">
        <v>9000</v>
      </c>
      <c r="H30" s="50">
        <v>9000</v>
      </c>
      <c r="I30" s="50">
        <v>0</v>
      </c>
      <c r="J30" s="50"/>
      <c r="K30" s="50">
        <v>0</v>
      </c>
      <c r="L30" s="50">
        <v>0</v>
      </c>
      <c r="M30" s="50">
        <v>0</v>
      </c>
      <c r="N30" s="50">
        <v>0</v>
      </c>
      <c r="O30" s="70">
        <v>2250</v>
      </c>
      <c r="P30" s="71">
        <v>250.00000000000003</v>
      </c>
      <c r="Q30" s="65">
        <f t="shared" si="0"/>
        <v>11500</v>
      </c>
      <c r="R30" s="72">
        <v>2299.583333333333</v>
      </c>
      <c r="S30" s="67">
        <f t="shared" si="1"/>
        <v>9200.4166666666679</v>
      </c>
      <c r="T30" s="86" t="str">
        <f t="shared" si="6"/>
        <v>NO APLICA</v>
      </c>
      <c r="V30" s="7" t="s">
        <v>251</v>
      </c>
      <c r="W30" s="8">
        <f t="shared" si="5"/>
        <v>0</v>
      </c>
    </row>
    <row r="31" spans="1:25" s="7" customFormat="1" ht="45" customHeight="1" x14ac:dyDescent="0.25">
      <c r="A31" s="34">
        <v>20</v>
      </c>
      <c r="B31" s="36" t="s">
        <v>6</v>
      </c>
      <c r="C31" s="87" t="s">
        <v>20</v>
      </c>
      <c r="D31" s="87" t="s">
        <v>132</v>
      </c>
      <c r="E31" s="35" t="s">
        <v>282</v>
      </c>
      <c r="F31" s="35" t="s">
        <v>293</v>
      </c>
      <c r="G31" s="70">
        <v>3000</v>
      </c>
      <c r="H31" s="50">
        <v>3000</v>
      </c>
      <c r="I31" s="50">
        <v>0</v>
      </c>
      <c r="J31" s="50"/>
      <c r="K31" s="50">
        <v>0</v>
      </c>
      <c r="L31" s="50">
        <v>0</v>
      </c>
      <c r="M31" s="50">
        <v>0</v>
      </c>
      <c r="N31" s="50">
        <v>0</v>
      </c>
      <c r="O31" s="70">
        <v>750</v>
      </c>
      <c r="P31" s="71">
        <v>250.00000000000003</v>
      </c>
      <c r="Q31" s="65">
        <f t="shared" si="0"/>
        <v>4000</v>
      </c>
      <c r="R31" s="72">
        <v>1275</v>
      </c>
      <c r="S31" s="67">
        <f t="shared" si="1"/>
        <v>2725</v>
      </c>
      <c r="T31" s="86" t="str">
        <f t="shared" si="6"/>
        <v>NO APLICA</v>
      </c>
      <c r="V31" s="7" t="s">
        <v>251</v>
      </c>
      <c r="W31" s="8">
        <f t="shared" si="5"/>
        <v>0</v>
      </c>
    </row>
    <row r="32" spans="1:25" s="7" customFormat="1" ht="45" customHeight="1" x14ac:dyDescent="0.25">
      <c r="A32" s="34">
        <v>21</v>
      </c>
      <c r="B32" s="36" t="s">
        <v>6</v>
      </c>
      <c r="C32" s="87" t="s">
        <v>21</v>
      </c>
      <c r="D32" s="87" t="s">
        <v>16</v>
      </c>
      <c r="E32" s="35" t="s">
        <v>282</v>
      </c>
      <c r="F32" s="35" t="s">
        <v>293</v>
      </c>
      <c r="G32" s="70">
        <v>3000</v>
      </c>
      <c r="H32" s="50">
        <v>3000</v>
      </c>
      <c r="I32" s="50">
        <v>0</v>
      </c>
      <c r="J32" s="50"/>
      <c r="K32" s="50">
        <v>0</v>
      </c>
      <c r="L32" s="50">
        <v>0</v>
      </c>
      <c r="M32" s="50">
        <v>0</v>
      </c>
      <c r="N32" s="50">
        <v>0</v>
      </c>
      <c r="O32" s="70">
        <v>750</v>
      </c>
      <c r="P32" s="71">
        <v>250.00000000000003</v>
      </c>
      <c r="Q32" s="65">
        <f t="shared" si="0"/>
        <v>4000</v>
      </c>
      <c r="R32" s="72">
        <v>525</v>
      </c>
      <c r="S32" s="67">
        <f t="shared" si="1"/>
        <v>3475</v>
      </c>
      <c r="T32" s="86" t="str">
        <f t="shared" si="6"/>
        <v>NO APLICA</v>
      </c>
      <c r="V32" s="7" t="s">
        <v>251</v>
      </c>
      <c r="W32" s="8">
        <f t="shared" si="5"/>
        <v>0</v>
      </c>
    </row>
    <row r="33" spans="1:24" s="7" customFormat="1" ht="45" customHeight="1" x14ac:dyDescent="0.25">
      <c r="A33" s="34">
        <v>22</v>
      </c>
      <c r="B33" s="36" t="s">
        <v>6</v>
      </c>
      <c r="C33" s="87" t="s">
        <v>23</v>
      </c>
      <c r="D33" s="87" t="s">
        <v>24</v>
      </c>
      <c r="E33" s="35" t="s">
        <v>282</v>
      </c>
      <c r="F33" s="35" t="s">
        <v>296</v>
      </c>
      <c r="G33" s="70">
        <v>8000</v>
      </c>
      <c r="H33" s="50">
        <v>8000.0000000000009</v>
      </c>
      <c r="I33" s="50">
        <v>0</v>
      </c>
      <c r="J33" s="50"/>
      <c r="K33" s="50">
        <v>0</v>
      </c>
      <c r="L33" s="50">
        <v>0</v>
      </c>
      <c r="M33" s="50">
        <v>0</v>
      </c>
      <c r="N33" s="50">
        <v>0</v>
      </c>
      <c r="O33" s="70">
        <v>2000.0000000000002</v>
      </c>
      <c r="P33" s="71">
        <v>250.00000000000003</v>
      </c>
      <c r="Q33" s="65">
        <f t="shared" si="0"/>
        <v>10250.000000000002</v>
      </c>
      <c r="R33" s="72">
        <v>4005.7433333333338</v>
      </c>
      <c r="S33" s="67">
        <f t="shared" si="1"/>
        <v>6244.256666666668</v>
      </c>
      <c r="T33" s="86" t="str">
        <f t="shared" si="6"/>
        <v>NO APLICA</v>
      </c>
      <c r="V33" s="7" t="s">
        <v>251</v>
      </c>
      <c r="W33" s="8">
        <f t="shared" si="5"/>
        <v>0</v>
      </c>
    </row>
    <row r="34" spans="1:24" s="7" customFormat="1" ht="45" customHeight="1" x14ac:dyDescent="0.25">
      <c r="A34" s="34">
        <v>23</v>
      </c>
      <c r="B34" s="36" t="s">
        <v>6</v>
      </c>
      <c r="C34" s="87" t="s">
        <v>25</v>
      </c>
      <c r="D34" s="87" t="s">
        <v>26</v>
      </c>
      <c r="E34" s="35" t="s">
        <v>295</v>
      </c>
      <c r="F34" s="35" t="s">
        <v>281</v>
      </c>
      <c r="G34" s="70">
        <v>7000</v>
      </c>
      <c r="H34" s="50">
        <v>7000</v>
      </c>
      <c r="I34" s="50">
        <v>0</v>
      </c>
      <c r="J34" s="50"/>
      <c r="K34" s="50">
        <v>0</v>
      </c>
      <c r="L34" s="50">
        <v>0</v>
      </c>
      <c r="M34" s="50">
        <v>0</v>
      </c>
      <c r="N34" s="50">
        <v>0</v>
      </c>
      <c r="O34" s="70">
        <v>1750</v>
      </c>
      <c r="P34" s="71">
        <v>250.00000000000003</v>
      </c>
      <c r="Q34" s="65">
        <f t="shared" si="0"/>
        <v>9000</v>
      </c>
      <c r="R34" s="72">
        <v>1663.9583333333335</v>
      </c>
      <c r="S34" s="67">
        <f t="shared" si="1"/>
        <v>7336.0416666666661</v>
      </c>
      <c r="T34" s="86" t="str">
        <f t="shared" si="6"/>
        <v>NO APLICA</v>
      </c>
      <c r="V34" s="7" t="s">
        <v>251</v>
      </c>
      <c r="W34" s="8">
        <f t="shared" si="5"/>
        <v>0</v>
      </c>
      <c r="X34" s="14"/>
    </row>
    <row r="35" spans="1:24" s="7" customFormat="1" ht="45" customHeight="1" x14ac:dyDescent="0.25">
      <c r="A35" s="34">
        <v>24</v>
      </c>
      <c r="B35" s="36" t="s">
        <v>6</v>
      </c>
      <c r="C35" s="87" t="s">
        <v>27</v>
      </c>
      <c r="D35" s="87" t="s">
        <v>28</v>
      </c>
      <c r="E35" s="35" t="s">
        <v>282</v>
      </c>
      <c r="F35" s="35" t="s">
        <v>297</v>
      </c>
      <c r="G35" s="70">
        <v>7000</v>
      </c>
      <c r="H35" s="50">
        <v>7000</v>
      </c>
      <c r="I35" s="50">
        <v>0</v>
      </c>
      <c r="J35" s="50"/>
      <c r="K35" s="50">
        <v>0</v>
      </c>
      <c r="L35" s="50">
        <v>0</v>
      </c>
      <c r="M35" s="50">
        <v>0</v>
      </c>
      <c r="N35" s="50">
        <v>0</v>
      </c>
      <c r="O35" s="70">
        <v>1750</v>
      </c>
      <c r="P35" s="71">
        <v>250.00000000000003</v>
      </c>
      <c r="Q35" s="65">
        <f t="shared" si="0"/>
        <v>9000</v>
      </c>
      <c r="R35" s="72">
        <v>1663.9583333333335</v>
      </c>
      <c r="S35" s="67">
        <f t="shared" si="1"/>
        <v>7336.0416666666661</v>
      </c>
      <c r="T35" s="86" t="str">
        <f t="shared" si="6"/>
        <v>NO APLICA</v>
      </c>
      <c r="V35" s="7" t="s">
        <v>251</v>
      </c>
      <c r="W35" s="8">
        <f t="shared" si="5"/>
        <v>0</v>
      </c>
    </row>
    <row r="36" spans="1:24" s="7" customFormat="1" ht="45" customHeight="1" x14ac:dyDescent="0.25">
      <c r="A36" s="34">
        <v>25</v>
      </c>
      <c r="B36" s="36" t="s">
        <v>6</v>
      </c>
      <c r="C36" s="87" t="s">
        <v>29</v>
      </c>
      <c r="D36" s="87" t="s">
        <v>30</v>
      </c>
      <c r="E36" s="35" t="s">
        <v>282</v>
      </c>
      <c r="F36" s="35" t="s">
        <v>51</v>
      </c>
      <c r="G36" s="70">
        <v>11000</v>
      </c>
      <c r="H36" s="50">
        <v>11000</v>
      </c>
      <c r="I36" s="50">
        <v>0</v>
      </c>
      <c r="J36" s="70">
        <v>375</v>
      </c>
      <c r="K36" s="50">
        <v>0</v>
      </c>
      <c r="L36" s="50">
        <v>0</v>
      </c>
      <c r="M36" s="50">
        <v>0</v>
      </c>
      <c r="N36" s="50">
        <v>0</v>
      </c>
      <c r="O36" s="70">
        <v>2750</v>
      </c>
      <c r="P36" s="71">
        <v>250.00000000000003</v>
      </c>
      <c r="Q36" s="65">
        <f t="shared" si="0"/>
        <v>14375</v>
      </c>
      <c r="R36" s="72">
        <v>3124.7983333333332</v>
      </c>
      <c r="S36" s="67">
        <f t="shared" si="1"/>
        <v>11250.201666666668</v>
      </c>
      <c r="T36" s="86" t="str">
        <f t="shared" si="6"/>
        <v>NO APLICA</v>
      </c>
      <c r="V36" s="7" t="s">
        <v>251</v>
      </c>
      <c r="W36" s="8">
        <f t="shared" si="5"/>
        <v>0</v>
      </c>
    </row>
    <row r="37" spans="1:24" s="7" customFormat="1" ht="45" customHeight="1" x14ac:dyDescent="0.25">
      <c r="A37" s="34">
        <v>26</v>
      </c>
      <c r="B37" s="36" t="s">
        <v>6</v>
      </c>
      <c r="C37" s="87" t="s">
        <v>31</v>
      </c>
      <c r="D37" s="87" t="s">
        <v>222</v>
      </c>
      <c r="E37" s="35" t="s">
        <v>282</v>
      </c>
      <c r="F37" s="35" t="s">
        <v>298</v>
      </c>
      <c r="G37" s="70">
        <v>8000</v>
      </c>
      <c r="H37" s="50">
        <v>8000.0000000000009</v>
      </c>
      <c r="I37" s="50">
        <v>0</v>
      </c>
      <c r="J37" s="50"/>
      <c r="K37" s="50">
        <v>0</v>
      </c>
      <c r="L37" s="50">
        <v>0</v>
      </c>
      <c r="M37" s="50">
        <v>0</v>
      </c>
      <c r="N37" s="50">
        <v>0</v>
      </c>
      <c r="O37" s="70">
        <v>2000.0000000000002</v>
      </c>
      <c r="P37" s="71">
        <v>250.00000000000003</v>
      </c>
      <c r="Q37" s="65">
        <f t="shared" si="0"/>
        <v>10250.000000000002</v>
      </c>
      <c r="R37" s="72">
        <v>2062.733333333334</v>
      </c>
      <c r="S37" s="67">
        <f t="shared" si="1"/>
        <v>8187.2666666666682</v>
      </c>
      <c r="T37" s="86" t="str">
        <f>V37</f>
        <v>NO APLICA</v>
      </c>
      <c r="V37" s="7" t="s">
        <v>251</v>
      </c>
      <c r="W37" s="8">
        <f t="shared" si="5"/>
        <v>0</v>
      </c>
    </row>
    <row r="38" spans="1:24" s="7" customFormat="1" ht="45" customHeight="1" x14ac:dyDescent="0.25">
      <c r="A38" s="34">
        <v>27</v>
      </c>
      <c r="B38" s="36" t="s">
        <v>6</v>
      </c>
      <c r="C38" s="87" t="s">
        <v>32</v>
      </c>
      <c r="D38" s="87" t="s">
        <v>33</v>
      </c>
      <c r="E38" s="35" t="s">
        <v>282</v>
      </c>
      <c r="F38" s="35" t="s">
        <v>335</v>
      </c>
      <c r="G38" s="70">
        <v>8000</v>
      </c>
      <c r="H38" s="50">
        <v>8000.0000000000009</v>
      </c>
      <c r="I38" s="50">
        <v>0</v>
      </c>
      <c r="J38" s="50"/>
      <c r="K38" s="50">
        <v>0</v>
      </c>
      <c r="L38" s="50">
        <v>0</v>
      </c>
      <c r="M38" s="50">
        <v>0</v>
      </c>
      <c r="N38" s="50">
        <v>0</v>
      </c>
      <c r="O38" s="70">
        <v>2000.0000000000002</v>
      </c>
      <c r="P38" s="71">
        <v>250.00000000000003</v>
      </c>
      <c r="Q38" s="65">
        <f t="shared" si="0"/>
        <v>10250.000000000002</v>
      </c>
      <c r="R38" s="72">
        <v>2062.733333333334</v>
      </c>
      <c r="S38" s="67">
        <f t="shared" si="1"/>
        <v>8187.2666666666682</v>
      </c>
      <c r="T38" s="86" t="str">
        <f t="shared" si="6"/>
        <v>NO APLICA</v>
      </c>
      <c r="V38" s="7" t="s">
        <v>251</v>
      </c>
      <c r="W38" s="8">
        <f t="shared" si="5"/>
        <v>0</v>
      </c>
    </row>
    <row r="39" spans="1:24" s="7" customFormat="1" ht="45" customHeight="1" x14ac:dyDescent="0.25">
      <c r="A39" s="34">
        <v>28</v>
      </c>
      <c r="B39" s="36" t="s">
        <v>6</v>
      </c>
      <c r="C39" s="87" t="s">
        <v>60</v>
      </c>
      <c r="D39" s="87" t="s">
        <v>103</v>
      </c>
      <c r="E39" s="35" t="s">
        <v>299</v>
      </c>
      <c r="F39" s="35" t="s">
        <v>299</v>
      </c>
      <c r="G39" s="70">
        <v>11000</v>
      </c>
      <c r="H39" s="50">
        <v>11000</v>
      </c>
      <c r="I39" s="50">
        <v>0</v>
      </c>
      <c r="J39" s="70">
        <v>375</v>
      </c>
      <c r="K39" s="50">
        <v>0</v>
      </c>
      <c r="L39" s="50">
        <v>0</v>
      </c>
      <c r="M39" s="50">
        <v>0</v>
      </c>
      <c r="N39" s="50">
        <v>0</v>
      </c>
      <c r="O39" s="70">
        <v>2750</v>
      </c>
      <c r="P39" s="71">
        <v>250.00000000000003</v>
      </c>
      <c r="Q39" s="65">
        <f t="shared" si="0"/>
        <v>14375</v>
      </c>
      <c r="R39" s="72">
        <v>2934.958333333333</v>
      </c>
      <c r="S39" s="67">
        <f t="shared" si="1"/>
        <v>11440.041666666668</v>
      </c>
      <c r="T39" s="86" t="str">
        <f t="shared" si="6"/>
        <v>NO APLICA</v>
      </c>
      <c r="V39" s="7" t="s">
        <v>251</v>
      </c>
      <c r="W39" s="8">
        <f t="shared" si="5"/>
        <v>0</v>
      </c>
    </row>
    <row r="40" spans="1:24" s="7" customFormat="1" ht="45" customHeight="1" x14ac:dyDescent="0.25">
      <c r="A40" s="34">
        <v>29</v>
      </c>
      <c r="B40" s="36" t="s">
        <v>6</v>
      </c>
      <c r="C40" s="87" t="s">
        <v>61</v>
      </c>
      <c r="D40" s="87" t="s">
        <v>104</v>
      </c>
      <c r="E40" s="35" t="s">
        <v>300</v>
      </c>
      <c r="F40" s="35" t="s">
        <v>301</v>
      </c>
      <c r="G40" s="70">
        <v>8000</v>
      </c>
      <c r="H40" s="50">
        <v>8000.0000000000009</v>
      </c>
      <c r="I40" s="50">
        <v>0</v>
      </c>
      <c r="J40" s="50"/>
      <c r="K40" s="50">
        <v>0</v>
      </c>
      <c r="L40" s="50">
        <v>0</v>
      </c>
      <c r="M40" s="50">
        <v>0</v>
      </c>
      <c r="N40" s="50">
        <v>0</v>
      </c>
      <c r="O40" s="70">
        <v>2000.0000000000002</v>
      </c>
      <c r="P40" s="71">
        <v>250.00000000000003</v>
      </c>
      <c r="Q40" s="65">
        <f t="shared" si="0"/>
        <v>10250.000000000002</v>
      </c>
      <c r="R40" s="72">
        <v>1928.3333333333339</v>
      </c>
      <c r="S40" s="67">
        <f t="shared" si="1"/>
        <v>8321.6666666666679</v>
      </c>
      <c r="T40" s="86">
        <f t="shared" ref="T40:T89" si="7">V40+W40</f>
        <v>930</v>
      </c>
      <c r="W40" s="8">
        <f t="shared" si="5"/>
        <v>930</v>
      </c>
      <c r="X40" s="7">
        <v>930</v>
      </c>
    </row>
    <row r="41" spans="1:24" s="8" customFormat="1" ht="45" customHeight="1" x14ac:dyDescent="0.25">
      <c r="A41" s="34">
        <v>30</v>
      </c>
      <c r="B41" s="36" t="s">
        <v>6</v>
      </c>
      <c r="C41" s="87" t="s">
        <v>62</v>
      </c>
      <c r="D41" s="87" t="s">
        <v>105</v>
      </c>
      <c r="E41" s="35" t="s">
        <v>299</v>
      </c>
      <c r="F41" s="35" t="s">
        <v>299</v>
      </c>
      <c r="G41" s="70">
        <v>8000</v>
      </c>
      <c r="H41" s="50">
        <v>8000.0000000000009</v>
      </c>
      <c r="I41" s="50">
        <v>0</v>
      </c>
      <c r="J41" s="50"/>
      <c r="K41" s="50">
        <v>0</v>
      </c>
      <c r="L41" s="50">
        <v>0</v>
      </c>
      <c r="M41" s="50">
        <v>0</v>
      </c>
      <c r="N41" s="50">
        <v>0</v>
      </c>
      <c r="O41" s="70">
        <v>2000.0000000000002</v>
      </c>
      <c r="P41" s="71">
        <v>250.00000000000003</v>
      </c>
      <c r="Q41" s="65">
        <f t="shared" si="0"/>
        <v>10250.000000000002</v>
      </c>
      <c r="R41" s="72">
        <v>1928.3333333333339</v>
      </c>
      <c r="S41" s="67">
        <f t="shared" si="1"/>
        <v>8321.6666666666679</v>
      </c>
      <c r="T41" s="86" t="str">
        <f>V41</f>
        <v>NO APLICA</v>
      </c>
      <c r="V41" s="8" t="s">
        <v>251</v>
      </c>
      <c r="W41" s="8">
        <f t="shared" si="5"/>
        <v>0</v>
      </c>
    </row>
    <row r="42" spans="1:24" s="8" customFormat="1" ht="45" customHeight="1" x14ac:dyDescent="0.25">
      <c r="A42" s="34">
        <v>31</v>
      </c>
      <c r="B42" s="36" t="s">
        <v>6</v>
      </c>
      <c r="C42" s="87" t="s">
        <v>67</v>
      </c>
      <c r="D42" s="87" t="s">
        <v>109</v>
      </c>
      <c r="E42" s="35" t="s">
        <v>280</v>
      </c>
      <c r="F42" s="35" t="s">
        <v>303</v>
      </c>
      <c r="G42" s="70">
        <v>8000</v>
      </c>
      <c r="H42" s="50">
        <v>8000.0000000000009</v>
      </c>
      <c r="I42" s="50">
        <v>0</v>
      </c>
      <c r="J42" s="50"/>
      <c r="K42" s="50">
        <v>0</v>
      </c>
      <c r="L42" s="50">
        <v>0</v>
      </c>
      <c r="M42" s="50">
        <v>0</v>
      </c>
      <c r="N42" s="50">
        <v>0</v>
      </c>
      <c r="O42" s="70">
        <v>2000.0000000000002</v>
      </c>
      <c r="P42" s="71">
        <v>250.00000000000003</v>
      </c>
      <c r="Q42" s="65">
        <f t="shared" si="0"/>
        <v>10250.000000000002</v>
      </c>
      <c r="R42" s="72">
        <v>1928.3333333333339</v>
      </c>
      <c r="S42" s="67">
        <f t="shared" si="1"/>
        <v>8321.6666666666679</v>
      </c>
      <c r="T42" s="86">
        <f t="shared" si="7"/>
        <v>785</v>
      </c>
      <c r="W42" s="8">
        <f t="shared" si="5"/>
        <v>785</v>
      </c>
      <c r="X42" s="8">
        <v>785</v>
      </c>
    </row>
    <row r="43" spans="1:24" s="8" customFormat="1" ht="45" customHeight="1" x14ac:dyDescent="0.25">
      <c r="A43" s="34">
        <v>32</v>
      </c>
      <c r="B43" s="36" t="s">
        <v>6</v>
      </c>
      <c r="C43" s="87" t="s">
        <v>68</v>
      </c>
      <c r="D43" s="87" t="s">
        <v>92</v>
      </c>
      <c r="E43" s="35" t="s">
        <v>300</v>
      </c>
      <c r="F43" s="35" t="s">
        <v>301</v>
      </c>
      <c r="G43" s="70">
        <v>6000</v>
      </c>
      <c r="H43" s="50">
        <v>6000</v>
      </c>
      <c r="I43" s="50">
        <v>0</v>
      </c>
      <c r="J43" s="50"/>
      <c r="K43" s="50">
        <v>0</v>
      </c>
      <c r="L43" s="50">
        <v>0</v>
      </c>
      <c r="M43" s="50">
        <v>0</v>
      </c>
      <c r="N43" s="50">
        <v>0</v>
      </c>
      <c r="O43" s="70">
        <v>1500</v>
      </c>
      <c r="P43" s="71">
        <v>250.00000000000003</v>
      </c>
      <c r="Q43" s="65">
        <f t="shared" si="0"/>
        <v>7750</v>
      </c>
      <c r="R43" s="72">
        <v>1328.3333333333335</v>
      </c>
      <c r="S43" s="67">
        <f t="shared" si="1"/>
        <v>6421.6666666666661</v>
      </c>
      <c r="T43" s="86" t="str">
        <f>V43</f>
        <v>NO APLICA</v>
      </c>
      <c r="V43" s="8" t="s">
        <v>251</v>
      </c>
      <c r="W43" s="8">
        <f t="shared" si="5"/>
        <v>0</v>
      </c>
    </row>
    <row r="44" spans="1:24" s="8" customFormat="1" ht="45" customHeight="1" x14ac:dyDescent="0.25">
      <c r="A44" s="34">
        <v>33</v>
      </c>
      <c r="B44" s="36" t="s">
        <v>6</v>
      </c>
      <c r="C44" s="87" t="s">
        <v>69</v>
      </c>
      <c r="D44" s="87" t="s">
        <v>95</v>
      </c>
      <c r="E44" s="35" t="s">
        <v>279</v>
      </c>
      <c r="F44" s="35" t="s">
        <v>304</v>
      </c>
      <c r="G44" s="70">
        <v>11000</v>
      </c>
      <c r="H44" s="50">
        <v>11000</v>
      </c>
      <c r="I44" s="50">
        <v>0</v>
      </c>
      <c r="J44" s="70">
        <v>375</v>
      </c>
      <c r="K44" s="50">
        <v>0</v>
      </c>
      <c r="L44" s="50">
        <v>0</v>
      </c>
      <c r="M44" s="50">
        <v>0</v>
      </c>
      <c r="N44" s="50">
        <v>0</v>
      </c>
      <c r="O44" s="70">
        <v>2750</v>
      </c>
      <c r="P44" s="71">
        <v>250.00000000000003</v>
      </c>
      <c r="Q44" s="65">
        <f t="shared" si="0"/>
        <v>14375</v>
      </c>
      <c r="R44" s="72">
        <v>2934.958333333333</v>
      </c>
      <c r="S44" s="67">
        <f t="shared" si="1"/>
        <v>11440.041666666668</v>
      </c>
      <c r="T44" s="86" t="str">
        <f t="shared" ref="T44:T47" si="8">V44</f>
        <v>NO APLICA</v>
      </c>
      <c r="V44" s="8" t="s">
        <v>251</v>
      </c>
      <c r="W44" s="8">
        <f t="shared" si="5"/>
        <v>0</v>
      </c>
    </row>
    <row r="45" spans="1:24" s="8" customFormat="1" ht="45" customHeight="1" x14ac:dyDescent="0.25">
      <c r="A45" s="34">
        <v>34</v>
      </c>
      <c r="B45" s="36" t="s">
        <v>6</v>
      </c>
      <c r="C45" s="87" t="s">
        <v>70</v>
      </c>
      <c r="D45" s="87" t="s">
        <v>92</v>
      </c>
      <c r="E45" s="35" t="s">
        <v>305</v>
      </c>
      <c r="F45" s="35" t="s">
        <v>305</v>
      </c>
      <c r="G45" s="70">
        <v>6000</v>
      </c>
      <c r="H45" s="50">
        <v>6000</v>
      </c>
      <c r="I45" s="50">
        <v>0</v>
      </c>
      <c r="J45" s="50"/>
      <c r="K45" s="50">
        <v>0</v>
      </c>
      <c r="L45" s="50">
        <v>0</v>
      </c>
      <c r="M45" s="50">
        <v>0</v>
      </c>
      <c r="N45" s="50">
        <v>0</v>
      </c>
      <c r="O45" s="70">
        <v>1500</v>
      </c>
      <c r="P45" s="71">
        <v>250.00000000000003</v>
      </c>
      <c r="Q45" s="65">
        <f t="shared" si="0"/>
        <v>7750</v>
      </c>
      <c r="R45" s="72">
        <v>1328.3333333333335</v>
      </c>
      <c r="S45" s="67">
        <f t="shared" si="1"/>
        <v>6421.6666666666661</v>
      </c>
      <c r="T45" s="86" t="str">
        <f t="shared" si="8"/>
        <v>NO APLICA</v>
      </c>
      <c r="V45" s="8" t="s">
        <v>251</v>
      </c>
      <c r="W45" s="8">
        <f t="shared" si="5"/>
        <v>0</v>
      </c>
    </row>
    <row r="46" spans="1:24" s="8" customFormat="1" ht="45" customHeight="1" x14ac:dyDescent="0.25">
      <c r="A46" s="34">
        <v>35</v>
      </c>
      <c r="B46" s="36" t="s">
        <v>6</v>
      </c>
      <c r="C46" s="87" t="s">
        <v>71</v>
      </c>
      <c r="D46" s="87" t="s">
        <v>111</v>
      </c>
      <c r="E46" s="35" t="s">
        <v>305</v>
      </c>
      <c r="F46" s="35" t="s">
        <v>305</v>
      </c>
      <c r="G46" s="70">
        <v>11000</v>
      </c>
      <c r="H46" s="50">
        <v>11000</v>
      </c>
      <c r="I46" s="50">
        <v>0</v>
      </c>
      <c r="J46" s="70">
        <v>375</v>
      </c>
      <c r="K46" s="50">
        <v>0</v>
      </c>
      <c r="L46" s="50">
        <v>0</v>
      </c>
      <c r="M46" s="50">
        <v>0</v>
      </c>
      <c r="N46" s="50">
        <v>0</v>
      </c>
      <c r="O46" s="70">
        <v>2750</v>
      </c>
      <c r="P46" s="71">
        <v>250.00000000000003</v>
      </c>
      <c r="Q46" s="65">
        <f t="shared" si="0"/>
        <v>14375</v>
      </c>
      <c r="R46" s="72">
        <v>3124.7983333333332</v>
      </c>
      <c r="S46" s="67">
        <f t="shared" si="1"/>
        <v>11250.201666666668</v>
      </c>
      <c r="T46" s="86" t="str">
        <f t="shared" si="8"/>
        <v>NO APLICA</v>
      </c>
      <c r="V46" s="8" t="s">
        <v>251</v>
      </c>
      <c r="W46" s="8">
        <f t="shared" si="5"/>
        <v>0</v>
      </c>
    </row>
    <row r="47" spans="1:24" s="8" customFormat="1" ht="45" customHeight="1" x14ac:dyDescent="0.25">
      <c r="A47" s="34">
        <v>36</v>
      </c>
      <c r="B47" s="36" t="s">
        <v>6</v>
      </c>
      <c r="C47" s="87" t="s">
        <v>72</v>
      </c>
      <c r="D47" s="87" t="s">
        <v>16</v>
      </c>
      <c r="E47" s="35" t="s">
        <v>282</v>
      </c>
      <c r="F47" s="35" t="s">
        <v>293</v>
      </c>
      <c r="G47" s="70">
        <v>3000</v>
      </c>
      <c r="H47" s="50">
        <v>3000</v>
      </c>
      <c r="I47" s="50">
        <v>0</v>
      </c>
      <c r="J47" s="50"/>
      <c r="K47" s="50">
        <v>0</v>
      </c>
      <c r="L47" s="50">
        <v>0</v>
      </c>
      <c r="M47" s="50">
        <v>0</v>
      </c>
      <c r="N47" s="50">
        <v>0</v>
      </c>
      <c r="O47" s="70">
        <v>750</v>
      </c>
      <c r="P47" s="71">
        <v>250.00000000000003</v>
      </c>
      <c r="Q47" s="65">
        <f t="shared" si="0"/>
        <v>4000</v>
      </c>
      <c r="R47" s="72">
        <v>525</v>
      </c>
      <c r="S47" s="67">
        <f t="shared" si="1"/>
        <v>3475</v>
      </c>
      <c r="T47" s="86" t="str">
        <f t="shared" si="8"/>
        <v>NO APLICA</v>
      </c>
      <c r="V47" s="8" t="s">
        <v>251</v>
      </c>
      <c r="W47" s="8">
        <f t="shared" si="5"/>
        <v>0</v>
      </c>
    </row>
    <row r="48" spans="1:24" s="8" customFormat="1" ht="45" customHeight="1" x14ac:dyDescent="0.25">
      <c r="A48" s="34">
        <v>37</v>
      </c>
      <c r="B48" s="36" t="s">
        <v>6</v>
      </c>
      <c r="C48" s="87" t="s">
        <v>73</v>
      </c>
      <c r="D48" s="87" t="s">
        <v>104</v>
      </c>
      <c r="E48" s="35" t="s">
        <v>279</v>
      </c>
      <c r="F48" s="35" t="s">
        <v>306</v>
      </c>
      <c r="G48" s="70">
        <v>8000</v>
      </c>
      <c r="H48" s="50">
        <v>8000.0000000000009</v>
      </c>
      <c r="I48" s="50">
        <v>0</v>
      </c>
      <c r="J48" s="50"/>
      <c r="K48" s="50">
        <v>0</v>
      </c>
      <c r="L48" s="50">
        <v>0</v>
      </c>
      <c r="M48" s="50">
        <v>0</v>
      </c>
      <c r="N48" s="50">
        <v>0</v>
      </c>
      <c r="O48" s="70">
        <v>2000.0000000000002</v>
      </c>
      <c r="P48" s="71">
        <v>250.00000000000003</v>
      </c>
      <c r="Q48" s="65">
        <f t="shared" si="0"/>
        <v>10250.000000000002</v>
      </c>
      <c r="R48" s="72">
        <v>1928.3333333333339</v>
      </c>
      <c r="S48" s="67">
        <f t="shared" si="1"/>
        <v>8321.6666666666679</v>
      </c>
      <c r="T48" s="86">
        <f t="shared" si="7"/>
        <v>453.5</v>
      </c>
      <c r="W48" s="8">
        <f t="shared" si="5"/>
        <v>453.5</v>
      </c>
      <c r="X48" s="8">
        <v>453.5</v>
      </c>
    </row>
    <row r="49" spans="1:28" s="8" customFormat="1" ht="45" customHeight="1" x14ac:dyDescent="0.25">
      <c r="A49" s="34">
        <v>38</v>
      </c>
      <c r="B49" s="36" t="s">
        <v>6</v>
      </c>
      <c r="C49" s="87" t="s">
        <v>74</v>
      </c>
      <c r="D49" s="87" t="s">
        <v>92</v>
      </c>
      <c r="E49" s="35" t="s">
        <v>280</v>
      </c>
      <c r="F49" s="35" t="s">
        <v>260</v>
      </c>
      <c r="G49" s="70">
        <v>6000</v>
      </c>
      <c r="H49" s="50">
        <v>6000</v>
      </c>
      <c r="I49" s="50">
        <v>0</v>
      </c>
      <c r="J49" s="50"/>
      <c r="K49" s="50">
        <v>0</v>
      </c>
      <c r="L49" s="50">
        <v>0</v>
      </c>
      <c r="M49" s="50">
        <v>0</v>
      </c>
      <c r="N49" s="50">
        <v>0</v>
      </c>
      <c r="O49" s="70">
        <v>1500</v>
      </c>
      <c r="P49" s="71">
        <v>250.00000000000003</v>
      </c>
      <c r="Q49" s="65">
        <f t="shared" si="0"/>
        <v>7750</v>
      </c>
      <c r="R49" s="72">
        <v>1328.3333333333335</v>
      </c>
      <c r="S49" s="67">
        <f t="shared" si="1"/>
        <v>6421.6666666666661</v>
      </c>
      <c r="T49" s="86" t="str">
        <f>V49</f>
        <v>NO APLICA</v>
      </c>
      <c r="V49" s="8" t="s">
        <v>251</v>
      </c>
      <c r="W49" s="8">
        <f t="shared" si="5"/>
        <v>0</v>
      </c>
    </row>
    <row r="50" spans="1:28" s="8" customFormat="1" ht="45" customHeight="1" x14ac:dyDescent="0.25">
      <c r="A50" s="34">
        <v>39</v>
      </c>
      <c r="B50" s="36" t="s">
        <v>6</v>
      </c>
      <c r="C50" s="87" t="s">
        <v>76</v>
      </c>
      <c r="D50" s="87" t="s">
        <v>94</v>
      </c>
      <c r="E50" s="35" t="s">
        <v>300</v>
      </c>
      <c r="F50" s="35" t="s">
        <v>302</v>
      </c>
      <c r="G50" s="70">
        <v>8000</v>
      </c>
      <c r="H50" s="50">
        <v>8000.0000000000009</v>
      </c>
      <c r="I50" s="50">
        <v>0</v>
      </c>
      <c r="J50" s="70"/>
      <c r="K50" s="50">
        <v>0</v>
      </c>
      <c r="L50" s="50">
        <v>0</v>
      </c>
      <c r="M50" s="50">
        <v>0</v>
      </c>
      <c r="N50" s="50">
        <v>0</v>
      </c>
      <c r="O50" s="70">
        <v>2000.0000000000002</v>
      </c>
      <c r="P50" s="71">
        <v>250.00000000000003</v>
      </c>
      <c r="Q50" s="65">
        <f t="shared" si="0"/>
        <v>10250.000000000002</v>
      </c>
      <c r="R50" s="72">
        <v>1928.3333333333339</v>
      </c>
      <c r="S50" s="67">
        <f t="shared" si="1"/>
        <v>8321.6666666666679</v>
      </c>
      <c r="T50" s="86" t="str">
        <f>V50</f>
        <v>NO APLICA</v>
      </c>
      <c r="V50" s="8" t="s">
        <v>251</v>
      </c>
      <c r="W50" s="8">
        <f t="shared" si="5"/>
        <v>0</v>
      </c>
    </row>
    <row r="51" spans="1:28" s="8" customFormat="1" ht="45" customHeight="1" x14ac:dyDescent="0.25">
      <c r="A51" s="34">
        <v>40</v>
      </c>
      <c r="B51" s="36" t="s">
        <v>6</v>
      </c>
      <c r="C51" s="87" t="s">
        <v>77</v>
      </c>
      <c r="D51" s="87" t="s">
        <v>95</v>
      </c>
      <c r="E51" s="35" t="s">
        <v>279</v>
      </c>
      <c r="F51" s="35" t="s">
        <v>306</v>
      </c>
      <c r="G51" s="70">
        <v>11000</v>
      </c>
      <c r="H51" s="50">
        <v>11000</v>
      </c>
      <c r="I51" s="50">
        <v>0</v>
      </c>
      <c r="J51" s="50">
        <v>375</v>
      </c>
      <c r="K51" s="50">
        <v>0</v>
      </c>
      <c r="L51" s="50">
        <v>0</v>
      </c>
      <c r="M51" s="50">
        <v>0</v>
      </c>
      <c r="N51" s="50">
        <v>0</v>
      </c>
      <c r="O51" s="70">
        <v>2750</v>
      </c>
      <c r="P51" s="71">
        <v>250.00000000000003</v>
      </c>
      <c r="Q51" s="65">
        <f t="shared" si="0"/>
        <v>14375</v>
      </c>
      <c r="R51" s="72">
        <v>2934.958333333333</v>
      </c>
      <c r="S51" s="67">
        <f t="shared" si="1"/>
        <v>11440.041666666668</v>
      </c>
      <c r="T51" s="86">
        <f t="shared" si="7"/>
        <v>533</v>
      </c>
      <c r="W51" s="8">
        <f t="shared" si="5"/>
        <v>533</v>
      </c>
      <c r="X51" s="8">
        <v>533</v>
      </c>
    </row>
    <row r="52" spans="1:28" s="8" customFormat="1" ht="45" customHeight="1" x14ac:dyDescent="0.25">
      <c r="A52" s="34">
        <v>41</v>
      </c>
      <c r="B52" s="36" t="s">
        <v>6</v>
      </c>
      <c r="C52" s="87" t="s">
        <v>201</v>
      </c>
      <c r="D52" s="87" t="s">
        <v>223</v>
      </c>
      <c r="E52" s="35" t="s">
        <v>305</v>
      </c>
      <c r="F52" s="35" t="s">
        <v>305</v>
      </c>
      <c r="G52" s="70">
        <v>15000</v>
      </c>
      <c r="H52" s="50">
        <v>15000</v>
      </c>
      <c r="I52" s="50">
        <v>0</v>
      </c>
      <c r="J52" s="70">
        <v>375</v>
      </c>
      <c r="K52" s="50">
        <v>0</v>
      </c>
      <c r="L52" s="50">
        <v>0</v>
      </c>
      <c r="M52" s="50">
        <v>0</v>
      </c>
      <c r="N52" s="50">
        <v>0</v>
      </c>
      <c r="O52" s="70">
        <v>3750</v>
      </c>
      <c r="P52" s="71">
        <v>250.00000000000003</v>
      </c>
      <c r="Q52" s="65">
        <f t="shared" si="0"/>
        <v>19375</v>
      </c>
      <c r="R52" s="72">
        <v>9296.998333333333</v>
      </c>
      <c r="S52" s="67">
        <f t="shared" si="1"/>
        <v>10078.001666666667</v>
      </c>
      <c r="T52" s="86" t="str">
        <f>V52</f>
        <v>NO APLICA</v>
      </c>
      <c r="V52" s="8" t="s">
        <v>251</v>
      </c>
      <c r="W52" s="8">
        <f t="shared" si="5"/>
        <v>0</v>
      </c>
    </row>
    <row r="53" spans="1:28" s="8" customFormat="1" ht="45" customHeight="1" x14ac:dyDescent="0.25">
      <c r="A53" s="34">
        <v>42</v>
      </c>
      <c r="B53" s="36" t="s">
        <v>6</v>
      </c>
      <c r="C53" s="87" t="s">
        <v>202</v>
      </c>
      <c r="D53" s="87" t="s">
        <v>12</v>
      </c>
      <c r="E53" s="35" t="s">
        <v>282</v>
      </c>
      <c r="F53" s="35" t="s">
        <v>293</v>
      </c>
      <c r="G53" s="70">
        <v>4500</v>
      </c>
      <c r="H53" s="50">
        <v>4500</v>
      </c>
      <c r="I53" s="50">
        <v>0</v>
      </c>
      <c r="J53" s="70"/>
      <c r="K53" s="50">
        <v>0</v>
      </c>
      <c r="L53" s="50">
        <v>0</v>
      </c>
      <c r="M53" s="50">
        <v>0</v>
      </c>
      <c r="N53" s="50">
        <v>0</v>
      </c>
      <c r="O53" s="70">
        <v>1125</v>
      </c>
      <c r="P53" s="71">
        <v>250.00000000000003</v>
      </c>
      <c r="Q53" s="65">
        <f t="shared" si="0"/>
        <v>5875</v>
      </c>
      <c r="R53" s="72">
        <v>896.14583333333337</v>
      </c>
      <c r="S53" s="67">
        <f t="shared" si="1"/>
        <v>4978.854166666667</v>
      </c>
      <c r="T53" s="86">
        <f t="shared" si="7"/>
        <v>3957</v>
      </c>
      <c r="W53" s="8">
        <f t="shared" si="5"/>
        <v>3957</v>
      </c>
      <c r="X53" s="8">
        <v>130</v>
      </c>
      <c r="Y53" s="8">
        <v>527</v>
      </c>
      <c r="Z53" s="8">
        <v>1393</v>
      </c>
      <c r="AA53" s="8">
        <v>900</v>
      </c>
      <c r="AB53" s="8">
        <v>1007</v>
      </c>
    </row>
    <row r="54" spans="1:28" s="8" customFormat="1" ht="45" customHeight="1" x14ac:dyDescent="0.25">
      <c r="A54" s="34">
        <v>43</v>
      </c>
      <c r="B54" s="36" t="s">
        <v>6</v>
      </c>
      <c r="C54" s="87" t="s">
        <v>203</v>
      </c>
      <c r="D54" s="87" t="s">
        <v>96</v>
      </c>
      <c r="E54" s="35" t="s">
        <v>282</v>
      </c>
      <c r="F54" s="35" t="s">
        <v>307</v>
      </c>
      <c r="G54" s="70">
        <v>6000</v>
      </c>
      <c r="H54" s="50">
        <v>6000</v>
      </c>
      <c r="I54" s="50">
        <v>0</v>
      </c>
      <c r="J54" s="50"/>
      <c r="K54" s="50">
        <v>0</v>
      </c>
      <c r="L54" s="50">
        <v>0</v>
      </c>
      <c r="M54" s="50">
        <v>0</v>
      </c>
      <c r="N54" s="50">
        <v>0</v>
      </c>
      <c r="O54" s="70">
        <v>1500</v>
      </c>
      <c r="P54" s="71">
        <v>250.00000000000003</v>
      </c>
      <c r="Q54" s="65">
        <f t="shared" si="0"/>
        <v>7750</v>
      </c>
      <c r="R54" s="72">
        <v>1429.1333333333332</v>
      </c>
      <c r="S54" s="67">
        <f t="shared" si="1"/>
        <v>6320.8666666666668</v>
      </c>
      <c r="T54" s="86" t="str">
        <f>V54</f>
        <v>NO APLICA</v>
      </c>
      <c r="V54" s="8" t="s">
        <v>251</v>
      </c>
      <c r="W54" s="8">
        <f t="shared" si="5"/>
        <v>0</v>
      </c>
    </row>
    <row r="55" spans="1:28" s="8" customFormat="1" ht="45" customHeight="1" x14ac:dyDescent="0.25">
      <c r="A55" s="34">
        <v>44</v>
      </c>
      <c r="B55" s="36" t="s">
        <v>6</v>
      </c>
      <c r="C55" s="87" t="s">
        <v>113</v>
      </c>
      <c r="D55" s="87" t="s">
        <v>114</v>
      </c>
      <c r="E55" s="35" t="s">
        <v>282</v>
      </c>
      <c r="F55" s="35" t="s">
        <v>292</v>
      </c>
      <c r="G55" s="70">
        <v>5500</v>
      </c>
      <c r="H55" s="50">
        <v>5500</v>
      </c>
      <c r="I55" s="50">
        <v>0</v>
      </c>
      <c r="J55" s="50"/>
      <c r="K55" s="50">
        <v>0</v>
      </c>
      <c r="L55" s="50">
        <v>0</v>
      </c>
      <c r="M55" s="50">
        <v>0</v>
      </c>
      <c r="N55" s="50">
        <v>0</v>
      </c>
      <c r="O55" s="70">
        <v>1375</v>
      </c>
      <c r="P55" s="71">
        <v>250.00000000000003</v>
      </c>
      <c r="Q55" s="65">
        <f t="shared" si="0"/>
        <v>7125</v>
      </c>
      <c r="R55" s="72">
        <v>3994.8033333333333</v>
      </c>
      <c r="S55" s="67">
        <f t="shared" si="1"/>
        <v>3130.1966666666667</v>
      </c>
      <c r="T55" s="86">
        <f t="shared" si="7"/>
        <v>970</v>
      </c>
      <c r="W55" s="8">
        <f t="shared" si="5"/>
        <v>970</v>
      </c>
      <c r="X55" s="8">
        <v>970</v>
      </c>
    </row>
    <row r="56" spans="1:28" s="8" customFormat="1" ht="45" customHeight="1" x14ac:dyDescent="0.25">
      <c r="A56" s="34">
        <v>45</v>
      </c>
      <c r="B56" s="36" t="s">
        <v>6</v>
      </c>
      <c r="C56" s="87" t="s">
        <v>174</v>
      </c>
      <c r="D56" s="87" t="s">
        <v>97</v>
      </c>
      <c r="E56" s="35" t="s">
        <v>282</v>
      </c>
      <c r="F56" s="35" t="s">
        <v>308</v>
      </c>
      <c r="G56" s="70">
        <v>8000</v>
      </c>
      <c r="H56" s="50">
        <v>8000.0000000000009</v>
      </c>
      <c r="I56" s="50">
        <v>0</v>
      </c>
      <c r="J56" s="50"/>
      <c r="K56" s="50">
        <v>0</v>
      </c>
      <c r="L56" s="50">
        <v>0</v>
      </c>
      <c r="M56" s="50">
        <v>0</v>
      </c>
      <c r="N56" s="50">
        <v>0</v>
      </c>
      <c r="O56" s="70">
        <v>2000.0000000000002</v>
      </c>
      <c r="P56" s="71">
        <v>250.00000000000003</v>
      </c>
      <c r="Q56" s="65">
        <f t="shared" si="0"/>
        <v>10250.000000000002</v>
      </c>
      <c r="R56" s="72">
        <v>2062.733333333334</v>
      </c>
      <c r="S56" s="67">
        <f t="shared" si="1"/>
        <v>8187.2666666666682</v>
      </c>
      <c r="T56" s="86" t="str">
        <f>V56</f>
        <v>NO APLICA</v>
      </c>
      <c r="V56" s="8" t="s">
        <v>251</v>
      </c>
      <c r="W56" s="8">
        <f t="shared" si="5"/>
        <v>0</v>
      </c>
    </row>
    <row r="57" spans="1:28" s="8" customFormat="1" ht="45" customHeight="1" x14ac:dyDescent="0.25">
      <c r="A57" s="34">
        <v>46</v>
      </c>
      <c r="B57" s="36" t="s">
        <v>6</v>
      </c>
      <c r="C57" s="87" t="s">
        <v>78</v>
      </c>
      <c r="D57" s="87" t="s">
        <v>93</v>
      </c>
      <c r="E57" s="35" t="s">
        <v>300</v>
      </c>
      <c r="F57" s="35" t="s">
        <v>301</v>
      </c>
      <c r="G57" s="70">
        <v>11000</v>
      </c>
      <c r="H57" s="50">
        <v>11000</v>
      </c>
      <c r="I57" s="50">
        <v>0</v>
      </c>
      <c r="J57" s="50">
        <v>375</v>
      </c>
      <c r="K57" s="50">
        <v>0</v>
      </c>
      <c r="L57" s="50">
        <v>0</v>
      </c>
      <c r="M57" s="50">
        <v>0</v>
      </c>
      <c r="N57" s="50">
        <v>0</v>
      </c>
      <c r="O57" s="70">
        <v>2750</v>
      </c>
      <c r="P57" s="71">
        <v>250.00000000000003</v>
      </c>
      <c r="Q57" s="65">
        <f t="shared" si="0"/>
        <v>14375</v>
      </c>
      <c r="R57" s="72">
        <v>2934.958333333333</v>
      </c>
      <c r="S57" s="67">
        <f t="shared" si="1"/>
        <v>11440.041666666668</v>
      </c>
      <c r="T57" s="86">
        <f t="shared" si="7"/>
        <v>1845</v>
      </c>
      <c r="W57" s="8">
        <f t="shared" si="5"/>
        <v>1845</v>
      </c>
      <c r="X57" s="8">
        <v>1845</v>
      </c>
    </row>
    <row r="58" spans="1:28" s="8" customFormat="1" ht="45" customHeight="1" x14ac:dyDescent="0.25">
      <c r="A58" s="34">
        <v>47</v>
      </c>
      <c r="B58" s="36" t="s">
        <v>6</v>
      </c>
      <c r="C58" s="87" t="s">
        <v>79</v>
      </c>
      <c r="D58" s="87" t="s">
        <v>93</v>
      </c>
      <c r="E58" s="35" t="s">
        <v>300</v>
      </c>
      <c r="F58" s="35" t="s">
        <v>301</v>
      </c>
      <c r="G58" s="70">
        <v>11000</v>
      </c>
      <c r="H58" s="50">
        <v>11000</v>
      </c>
      <c r="I58" s="50">
        <v>0</v>
      </c>
      <c r="J58" s="70">
        <v>375</v>
      </c>
      <c r="K58" s="50">
        <v>0</v>
      </c>
      <c r="L58" s="50">
        <v>0</v>
      </c>
      <c r="M58" s="50">
        <v>0</v>
      </c>
      <c r="N58" s="50">
        <v>0</v>
      </c>
      <c r="O58" s="70">
        <v>2750</v>
      </c>
      <c r="P58" s="71">
        <v>250.00000000000003</v>
      </c>
      <c r="Q58" s="65">
        <f t="shared" si="0"/>
        <v>14375</v>
      </c>
      <c r="R58" s="72">
        <v>2934.958333333333</v>
      </c>
      <c r="S58" s="67">
        <f t="shared" si="1"/>
        <v>11440.041666666668</v>
      </c>
      <c r="T58" s="86">
        <f t="shared" si="7"/>
        <v>1818</v>
      </c>
      <c r="W58" s="8">
        <f t="shared" si="5"/>
        <v>1818</v>
      </c>
      <c r="X58" s="8">
        <v>1818</v>
      </c>
    </row>
    <row r="59" spans="1:28" s="8" customFormat="1" ht="45" customHeight="1" x14ac:dyDescent="0.25">
      <c r="A59" s="34">
        <v>48</v>
      </c>
      <c r="B59" s="36" t="s">
        <v>6</v>
      </c>
      <c r="C59" s="87" t="s">
        <v>80</v>
      </c>
      <c r="D59" s="87" t="s">
        <v>14</v>
      </c>
      <c r="E59" s="35" t="s">
        <v>282</v>
      </c>
      <c r="F59" s="35" t="s">
        <v>293</v>
      </c>
      <c r="G59" s="70">
        <v>4500</v>
      </c>
      <c r="H59" s="50">
        <v>4500</v>
      </c>
      <c r="I59" s="50">
        <v>0</v>
      </c>
      <c r="J59" s="70"/>
      <c r="K59" s="50">
        <v>0</v>
      </c>
      <c r="L59" s="50">
        <v>0</v>
      </c>
      <c r="M59" s="50">
        <v>0</v>
      </c>
      <c r="N59" s="50">
        <v>0</v>
      </c>
      <c r="O59" s="70">
        <v>1125</v>
      </c>
      <c r="P59" s="71">
        <v>250.00000000000003</v>
      </c>
      <c r="Q59" s="65">
        <f t="shared" si="0"/>
        <v>5875</v>
      </c>
      <c r="R59" s="72">
        <v>896.14583333333337</v>
      </c>
      <c r="S59" s="67">
        <f t="shared" si="1"/>
        <v>4978.854166666667</v>
      </c>
      <c r="T59" s="86">
        <f t="shared" si="7"/>
        <v>1007</v>
      </c>
      <c r="W59" s="8">
        <f t="shared" si="5"/>
        <v>1007</v>
      </c>
      <c r="X59" s="8">
        <v>932</v>
      </c>
      <c r="Y59" s="8">
        <v>75</v>
      </c>
    </row>
    <row r="60" spans="1:28" s="8" customFormat="1" ht="45" customHeight="1" x14ac:dyDescent="0.25">
      <c r="A60" s="34">
        <v>49</v>
      </c>
      <c r="B60" s="36" t="s">
        <v>6</v>
      </c>
      <c r="C60" s="87" t="s">
        <v>81</v>
      </c>
      <c r="D60" s="87" t="s">
        <v>224</v>
      </c>
      <c r="E60" s="35" t="s">
        <v>279</v>
      </c>
      <c r="F60" s="35" t="s">
        <v>306</v>
      </c>
      <c r="G60" s="70">
        <v>11000</v>
      </c>
      <c r="H60" s="50">
        <v>11000</v>
      </c>
      <c r="I60" s="50">
        <v>0</v>
      </c>
      <c r="J60" s="50">
        <v>375</v>
      </c>
      <c r="K60" s="50">
        <v>0</v>
      </c>
      <c r="L60" s="50">
        <v>0</v>
      </c>
      <c r="M60" s="50">
        <v>0</v>
      </c>
      <c r="N60" s="50">
        <v>0</v>
      </c>
      <c r="O60" s="70">
        <v>2750</v>
      </c>
      <c r="P60" s="71">
        <v>250.00000000000003</v>
      </c>
      <c r="Q60" s="65">
        <f t="shared" si="0"/>
        <v>14375</v>
      </c>
      <c r="R60" s="72">
        <v>2934.958333333333</v>
      </c>
      <c r="S60" s="67">
        <f t="shared" si="1"/>
        <v>11440.041666666668</v>
      </c>
      <c r="T60" s="86">
        <f t="shared" si="7"/>
        <v>474.5</v>
      </c>
      <c r="W60" s="8">
        <f t="shared" si="5"/>
        <v>474.5</v>
      </c>
      <c r="X60" s="8">
        <v>474.5</v>
      </c>
    </row>
    <row r="61" spans="1:28" s="8" customFormat="1" ht="45" customHeight="1" x14ac:dyDescent="0.25">
      <c r="A61" s="34">
        <v>50</v>
      </c>
      <c r="B61" s="36" t="s">
        <v>6</v>
      </c>
      <c r="C61" s="87" t="s">
        <v>82</v>
      </c>
      <c r="D61" s="87" t="s">
        <v>94</v>
      </c>
      <c r="E61" s="35" t="s">
        <v>279</v>
      </c>
      <c r="F61" s="35" t="s">
        <v>304</v>
      </c>
      <c r="G61" s="70">
        <v>8000</v>
      </c>
      <c r="H61" s="50">
        <v>8000.0000000000009</v>
      </c>
      <c r="I61" s="50">
        <v>0</v>
      </c>
      <c r="J61" s="70"/>
      <c r="K61" s="50">
        <v>0</v>
      </c>
      <c r="L61" s="50">
        <v>0</v>
      </c>
      <c r="M61" s="50">
        <v>0</v>
      </c>
      <c r="N61" s="50">
        <v>0</v>
      </c>
      <c r="O61" s="70">
        <v>2000.0000000000002</v>
      </c>
      <c r="P61" s="71">
        <v>250.00000000000003</v>
      </c>
      <c r="Q61" s="65">
        <f t="shared" si="0"/>
        <v>10250.000000000002</v>
      </c>
      <c r="R61" s="72">
        <v>1928.3333333333339</v>
      </c>
      <c r="S61" s="67">
        <f t="shared" si="1"/>
        <v>8321.6666666666679</v>
      </c>
      <c r="T61" s="86" t="str">
        <f>V61</f>
        <v>NO APLICA</v>
      </c>
      <c r="V61" s="8" t="s">
        <v>251</v>
      </c>
      <c r="W61" s="8">
        <f t="shared" si="5"/>
        <v>0</v>
      </c>
    </row>
    <row r="62" spans="1:28" s="8" customFormat="1" ht="45" customHeight="1" x14ac:dyDescent="0.25">
      <c r="A62" s="34">
        <v>51</v>
      </c>
      <c r="B62" s="36" t="s">
        <v>6</v>
      </c>
      <c r="C62" s="87" t="s">
        <v>115</v>
      </c>
      <c r="D62" s="87" t="s">
        <v>94</v>
      </c>
      <c r="E62" s="35" t="s">
        <v>300</v>
      </c>
      <c r="F62" s="35" t="s">
        <v>301</v>
      </c>
      <c r="G62" s="70">
        <v>8000</v>
      </c>
      <c r="H62" s="50">
        <v>8000.0000000000009</v>
      </c>
      <c r="I62" s="50">
        <v>0</v>
      </c>
      <c r="J62" s="50"/>
      <c r="K62" s="50">
        <v>0</v>
      </c>
      <c r="L62" s="50">
        <v>0</v>
      </c>
      <c r="M62" s="50">
        <v>0</v>
      </c>
      <c r="N62" s="50">
        <v>0</v>
      </c>
      <c r="O62" s="70">
        <v>2000.0000000000002</v>
      </c>
      <c r="P62" s="71">
        <v>250.00000000000003</v>
      </c>
      <c r="Q62" s="65">
        <f t="shared" si="0"/>
        <v>10250.000000000002</v>
      </c>
      <c r="R62" s="72">
        <v>1928.3333333333339</v>
      </c>
      <c r="S62" s="67">
        <f t="shared" si="1"/>
        <v>8321.6666666666679</v>
      </c>
      <c r="T62" s="86">
        <f t="shared" si="7"/>
        <v>1831</v>
      </c>
      <c r="W62" s="8">
        <f t="shared" si="5"/>
        <v>1831</v>
      </c>
      <c r="X62" s="8">
        <v>1831</v>
      </c>
    </row>
    <row r="63" spans="1:28" s="8" customFormat="1" ht="45" customHeight="1" x14ac:dyDescent="0.25">
      <c r="A63" s="34">
        <v>52</v>
      </c>
      <c r="B63" s="36" t="s">
        <v>6</v>
      </c>
      <c r="C63" s="87" t="s">
        <v>84</v>
      </c>
      <c r="D63" s="87" t="s">
        <v>116</v>
      </c>
      <c r="E63" s="35" t="s">
        <v>282</v>
      </c>
      <c r="F63" s="35" t="s">
        <v>309</v>
      </c>
      <c r="G63" s="70">
        <v>6000</v>
      </c>
      <c r="H63" s="50">
        <v>6000</v>
      </c>
      <c r="I63" s="50">
        <v>0</v>
      </c>
      <c r="J63" s="50"/>
      <c r="K63" s="50">
        <v>0</v>
      </c>
      <c r="L63" s="50">
        <v>0</v>
      </c>
      <c r="M63" s="50">
        <v>0</v>
      </c>
      <c r="N63" s="50">
        <v>0</v>
      </c>
      <c r="O63" s="70">
        <v>1500</v>
      </c>
      <c r="P63" s="71">
        <v>250.00000000000003</v>
      </c>
      <c r="Q63" s="65">
        <f t="shared" si="0"/>
        <v>7750</v>
      </c>
      <c r="R63" s="72">
        <v>1429.1333333333332</v>
      </c>
      <c r="S63" s="67">
        <f t="shared" si="1"/>
        <v>6320.8666666666668</v>
      </c>
      <c r="T63" s="86" t="str">
        <f>V63</f>
        <v>NO APLICA</v>
      </c>
      <c r="V63" s="8" t="s">
        <v>251</v>
      </c>
      <c r="W63" s="8">
        <f t="shared" si="5"/>
        <v>0</v>
      </c>
    </row>
    <row r="64" spans="1:28" s="8" customFormat="1" ht="45" customHeight="1" x14ac:dyDescent="0.25">
      <c r="A64" s="34">
        <v>53</v>
      </c>
      <c r="B64" s="36" t="s">
        <v>6</v>
      </c>
      <c r="C64" s="87" t="s">
        <v>85</v>
      </c>
      <c r="D64" s="87" t="s">
        <v>117</v>
      </c>
      <c r="E64" s="35" t="s">
        <v>290</v>
      </c>
      <c r="F64" s="35" t="s">
        <v>290</v>
      </c>
      <c r="G64" s="70">
        <v>6000</v>
      </c>
      <c r="H64" s="50">
        <v>6000</v>
      </c>
      <c r="I64" s="50">
        <v>0</v>
      </c>
      <c r="J64" s="50"/>
      <c r="K64" s="50">
        <v>0</v>
      </c>
      <c r="L64" s="50">
        <v>0</v>
      </c>
      <c r="M64" s="50">
        <v>0</v>
      </c>
      <c r="N64" s="50">
        <v>0</v>
      </c>
      <c r="O64" s="70">
        <v>1500</v>
      </c>
      <c r="P64" s="71">
        <v>250.00000000000003</v>
      </c>
      <c r="Q64" s="65">
        <f t="shared" si="0"/>
        <v>7750</v>
      </c>
      <c r="R64" s="72">
        <v>1328.3333333333335</v>
      </c>
      <c r="S64" s="67">
        <f t="shared" si="1"/>
        <v>6421.6666666666661</v>
      </c>
      <c r="T64" s="86" t="str">
        <f t="shared" ref="T64:T65" si="9">V64</f>
        <v>NO APLICA</v>
      </c>
      <c r="V64" s="8" t="s">
        <v>251</v>
      </c>
      <c r="W64" s="8">
        <f t="shared" si="5"/>
        <v>0</v>
      </c>
    </row>
    <row r="65" spans="1:26" s="8" customFormat="1" ht="45" customHeight="1" x14ac:dyDescent="0.25">
      <c r="A65" s="34">
        <v>54</v>
      </c>
      <c r="B65" s="36" t="s">
        <v>6</v>
      </c>
      <c r="C65" s="87" t="s">
        <v>88</v>
      </c>
      <c r="D65" s="87" t="s">
        <v>98</v>
      </c>
      <c r="E65" s="35" t="s">
        <v>290</v>
      </c>
      <c r="F65" s="35" t="s">
        <v>290</v>
      </c>
      <c r="G65" s="70">
        <v>7000</v>
      </c>
      <c r="H65" s="50">
        <v>7000</v>
      </c>
      <c r="I65" s="50">
        <v>0</v>
      </c>
      <c r="J65" s="50">
        <v>375</v>
      </c>
      <c r="K65" s="50">
        <v>0</v>
      </c>
      <c r="L65" s="50">
        <v>0</v>
      </c>
      <c r="M65" s="50">
        <v>0</v>
      </c>
      <c r="N65" s="50">
        <v>0</v>
      </c>
      <c r="O65" s="70">
        <v>1750</v>
      </c>
      <c r="P65" s="71">
        <v>250.00000000000003</v>
      </c>
      <c r="Q65" s="65">
        <f t="shared" si="0"/>
        <v>9375</v>
      </c>
      <c r="R65" s="72">
        <v>1743.2708333333335</v>
      </c>
      <c r="S65" s="67">
        <f t="shared" si="1"/>
        <v>7631.7291666666661</v>
      </c>
      <c r="T65" s="86" t="str">
        <f t="shared" si="9"/>
        <v>NO APLICA</v>
      </c>
      <c r="V65" s="8" t="s">
        <v>251</v>
      </c>
      <c r="W65" s="8">
        <f t="shared" si="5"/>
        <v>0</v>
      </c>
    </row>
    <row r="66" spans="1:26" s="8" customFormat="1" ht="45" customHeight="1" x14ac:dyDescent="0.25">
      <c r="A66" s="34">
        <v>55</v>
      </c>
      <c r="B66" s="36" t="s">
        <v>6</v>
      </c>
      <c r="C66" s="87" t="s">
        <v>89</v>
      </c>
      <c r="D66" s="87" t="s">
        <v>99</v>
      </c>
      <c r="E66" s="35" t="s">
        <v>279</v>
      </c>
      <c r="F66" s="35" t="s">
        <v>306</v>
      </c>
      <c r="G66" s="70">
        <v>15000</v>
      </c>
      <c r="H66" s="50">
        <v>15000</v>
      </c>
      <c r="I66" s="50">
        <v>0</v>
      </c>
      <c r="J66" s="70">
        <v>375</v>
      </c>
      <c r="K66" s="50">
        <v>0</v>
      </c>
      <c r="L66" s="50">
        <v>0</v>
      </c>
      <c r="M66" s="50">
        <v>0</v>
      </c>
      <c r="N66" s="50">
        <v>0</v>
      </c>
      <c r="O66" s="70">
        <v>3750</v>
      </c>
      <c r="P66" s="71">
        <v>250.00000000000003</v>
      </c>
      <c r="Q66" s="65">
        <f t="shared" si="0"/>
        <v>19375</v>
      </c>
      <c r="R66" s="72">
        <v>4296.998333333333</v>
      </c>
      <c r="S66" s="67">
        <f t="shared" si="1"/>
        <v>15078.001666666667</v>
      </c>
      <c r="T66" s="86">
        <f t="shared" si="7"/>
        <v>533</v>
      </c>
      <c r="W66" s="8">
        <f t="shared" si="5"/>
        <v>533</v>
      </c>
      <c r="X66" s="8">
        <v>533</v>
      </c>
    </row>
    <row r="67" spans="1:26" s="8" customFormat="1" ht="45" customHeight="1" x14ac:dyDescent="0.25">
      <c r="A67" s="34">
        <v>56</v>
      </c>
      <c r="B67" s="36" t="s">
        <v>6</v>
      </c>
      <c r="C67" s="87" t="s">
        <v>90</v>
      </c>
      <c r="D67" s="87" t="s">
        <v>100</v>
      </c>
      <c r="E67" s="35" t="s">
        <v>283</v>
      </c>
      <c r="F67" s="35" t="s">
        <v>289</v>
      </c>
      <c r="G67" s="70">
        <v>8000</v>
      </c>
      <c r="H67" s="50">
        <v>8000.0000000000009</v>
      </c>
      <c r="I67" s="50">
        <v>0</v>
      </c>
      <c r="J67" s="70"/>
      <c r="K67" s="50">
        <v>0</v>
      </c>
      <c r="L67" s="50">
        <v>0</v>
      </c>
      <c r="M67" s="50">
        <v>0</v>
      </c>
      <c r="N67" s="50">
        <v>0</v>
      </c>
      <c r="O67" s="70">
        <v>2000.0000000000002</v>
      </c>
      <c r="P67" s="71">
        <v>250.00000000000003</v>
      </c>
      <c r="Q67" s="65">
        <f t="shared" si="0"/>
        <v>10250.000000000002</v>
      </c>
      <c r="R67" s="72">
        <v>1928.3333333333339</v>
      </c>
      <c r="S67" s="67">
        <f t="shared" si="1"/>
        <v>8321.6666666666679</v>
      </c>
      <c r="T67" s="86" t="str">
        <f>V67</f>
        <v>NO APLICA</v>
      </c>
      <c r="V67" s="8" t="s">
        <v>251</v>
      </c>
      <c r="W67" s="8">
        <f t="shared" si="5"/>
        <v>0</v>
      </c>
    </row>
    <row r="68" spans="1:26" s="8" customFormat="1" ht="45" customHeight="1" x14ac:dyDescent="0.25">
      <c r="A68" s="34">
        <v>57</v>
      </c>
      <c r="B68" s="36" t="s">
        <v>6</v>
      </c>
      <c r="C68" s="87" t="s">
        <v>91</v>
      </c>
      <c r="D68" s="87" t="s">
        <v>101</v>
      </c>
      <c r="E68" s="35" t="s">
        <v>282</v>
      </c>
      <c r="F68" s="35" t="s">
        <v>310</v>
      </c>
      <c r="G68" s="70">
        <v>8000</v>
      </c>
      <c r="H68" s="50">
        <v>8000.0000000000009</v>
      </c>
      <c r="I68" s="50">
        <v>0</v>
      </c>
      <c r="J68" s="50">
        <v>375</v>
      </c>
      <c r="K68" s="50">
        <v>0</v>
      </c>
      <c r="L68" s="50">
        <v>0</v>
      </c>
      <c r="M68" s="50">
        <v>0</v>
      </c>
      <c r="N68" s="50">
        <v>0</v>
      </c>
      <c r="O68" s="70">
        <v>2000.0000000000002</v>
      </c>
      <c r="P68" s="71">
        <v>250.00000000000003</v>
      </c>
      <c r="Q68" s="65">
        <f t="shared" si="0"/>
        <v>10625</v>
      </c>
      <c r="R68" s="72">
        <v>2245.6483333333335</v>
      </c>
      <c r="S68" s="67">
        <f t="shared" si="1"/>
        <v>8379.3516666666656</v>
      </c>
      <c r="T68" s="86" t="str">
        <f>V68</f>
        <v>NO APLICA</v>
      </c>
      <c r="V68" s="8" t="s">
        <v>251</v>
      </c>
      <c r="W68" s="8">
        <f t="shared" si="5"/>
        <v>0</v>
      </c>
    </row>
    <row r="69" spans="1:26" s="8" customFormat="1" ht="45" customHeight="1" x14ac:dyDescent="0.25">
      <c r="A69" s="34">
        <v>58</v>
      </c>
      <c r="B69" s="36" t="s">
        <v>6</v>
      </c>
      <c r="C69" s="87" t="s">
        <v>119</v>
      </c>
      <c r="D69" s="87" t="s">
        <v>120</v>
      </c>
      <c r="E69" s="35" t="s">
        <v>280</v>
      </c>
      <c r="F69" s="35" t="s">
        <v>311</v>
      </c>
      <c r="G69" s="70">
        <v>8000</v>
      </c>
      <c r="H69" s="50">
        <v>8000.0000000000009</v>
      </c>
      <c r="I69" s="50">
        <v>0</v>
      </c>
      <c r="J69" s="70"/>
      <c r="K69" s="50">
        <v>0</v>
      </c>
      <c r="L69" s="50">
        <v>0</v>
      </c>
      <c r="M69" s="50">
        <v>0</v>
      </c>
      <c r="N69" s="50">
        <v>0</v>
      </c>
      <c r="O69" s="70">
        <v>2000.0000000000002</v>
      </c>
      <c r="P69" s="71">
        <v>250.00000000000003</v>
      </c>
      <c r="Q69" s="65">
        <f t="shared" si="0"/>
        <v>10250.000000000002</v>
      </c>
      <c r="R69" s="72">
        <v>3413.6033333333339</v>
      </c>
      <c r="S69" s="67">
        <f t="shared" si="1"/>
        <v>6836.3966666666674</v>
      </c>
      <c r="T69" s="86">
        <f t="shared" si="7"/>
        <v>354</v>
      </c>
      <c r="W69" s="8">
        <f t="shared" si="5"/>
        <v>354</v>
      </c>
      <c r="X69" s="8">
        <v>354</v>
      </c>
    </row>
    <row r="70" spans="1:26" s="8" customFormat="1" ht="45" customHeight="1" x14ac:dyDescent="0.25">
      <c r="A70" s="34">
        <v>59</v>
      </c>
      <c r="B70" s="36" t="s">
        <v>6</v>
      </c>
      <c r="C70" s="87" t="s">
        <v>121</v>
      </c>
      <c r="D70" s="87" t="s">
        <v>109</v>
      </c>
      <c r="E70" s="35" t="s">
        <v>280</v>
      </c>
      <c r="F70" s="35" t="s">
        <v>303</v>
      </c>
      <c r="G70" s="70">
        <v>8000</v>
      </c>
      <c r="H70" s="50">
        <v>8000.0000000000009</v>
      </c>
      <c r="I70" s="50">
        <v>0</v>
      </c>
      <c r="J70" s="50"/>
      <c r="K70" s="50">
        <v>0</v>
      </c>
      <c r="L70" s="50">
        <v>0</v>
      </c>
      <c r="M70" s="50">
        <v>0</v>
      </c>
      <c r="N70" s="50">
        <v>0</v>
      </c>
      <c r="O70" s="70">
        <v>2000.0000000000002</v>
      </c>
      <c r="P70" s="71">
        <v>250.00000000000003</v>
      </c>
      <c r="Q70" s="65">
        <f t="shared" si="0"/>
        <v>10250.000000000002</v>
      </c>
      <c r="R70" s="72">
        <v>1928.3333333333339</v>
      </c>
      <c r="S70" s="67">
        <f t="shared" si="1"/>
        <v>8321.6666666666679</v>
      </c>
      <c r="T70" s="86">
        <f t="shared" si="7"/>
        <v>1098.75</v>
      </c>
      <c r="W70" s="8">
        <f t="shared" si="5"/>
        <v>1098.75</v>
      </c>
      <c r="X70" s="8">
        <v>443.25</v>
      </c>
      <c r="Y70" s="8">
        <v>655.5</v>
      </c>
    </row>
    <row r="71" spans="1:26" s="8" customFormat="1" ht="45" customHeight="1" x14ac:dyDescent="0.25">
      <c r="A71" s="34">
        <v>60</v>
      </c>
      <c r="B71" s="36" t="s">
        <v>6</v>
      </c>
      <c r="C71" s="87" t="s">
        <v>140</v>
      </c>
      <c r="D71" s="87" t="s">
        <v>104</v>
      </c>
      <c r="E71" s="35" t="s">
        <v>300</v>
      </c>
      <c r="F71" s="35" t="s">
        <v>301</v>
      </c>
      <c r="G71" s="70">
        <v>8000</v>
      </c>
      <c r="H71" s="50">
        <v>8000.0000000000009</v>
      </c>
      <c r="I71" s="50">
        <v>0</v>
      </c>
      <c r="J71" s="50"/>
      <c r="K71" s="50">
        <v>0</v>
      </c>
      <c r="L71" s="50">
        <v>0</v>
      </c>
      <c r="M71" s="50">
        <v>0</v>
      </c>
      <c r="N71" s="50">
        <v>0</v>
      </c>
      <c r="O71" s="70">
        <v>2000.0000000000002</v>
      </c>
      <c r="P71" s="71">
        <v>250.00000000000003</v>
      </c>
      <c r="Q71" s="65">
        <f t="shared" si="0"/>
        <v>10250.000000000002</v>
      </c>
      <c r="R71" s="72">
        <v>1928.3333333333339</v>
      </c>
      <c r="S71" s="67">
        <f t="shared" si="1"/>
        <v>8321.6666666666679</v>
      </c>
      <c r="T71" s="86" t="str">
        <f>V71</f>
        <v>NO APLICA</v>
      </c>
      <c r="V71" s="8" t="s">
        <v>251</v>
      </c>
      <c r="W71" s="8">
        <f t="shared" si="5"/>
        <v>0</v>
      </c>
    </row>
    <row r="72" spans="1:26" s="8" customFormat="1" ht="45" customHeight="1" x14ac:dyDescent="0.25">
      <c r="A72" s="34">
        <v>61</v>
      </c>
      <c r="B72" s="36" t="s">
        <v>6</v>
      </c>
      <c r="C72" s="87" t="s">
        <v>122</v>
      </c>
      <c r="D72" s="87" t="s">
        <v>123</v>
      </c>
      <c r="E72" s="35" t="s">
        <v>283</v>
      </c>
      <c r="F72" s="35" t="s">
        <v>289</v>
      </c>
      <c r="G72" s="70">
        <v>8000</v>
      </c>
      <c r="H72" s="50">
        <v>0</v>
      </c>
      <c r="I72" s="50">
        <v>0</v>
      </c>
      <c r="J72" s="50"/>
      <c r="K72" s="50">
        <v>0</v>
      </c>
      <c r="L72" s="50">
        <v>0</v>
      </c>
      <c r="M72" s="50">
        <v>0</v>
      </c>
      <c r="N72" s="50">
        <v>0</v>
      </c>
      <c r="O72" s="70">
        <v>0</v>
      </c>
      <c r="P72" s="71">
        <v>0</v>
      </c>
      <c r="Q72" s="65">
        <f t="shared" si="0"/>
        <v>0</v>
      </c>
      <c r="R72" s="72">
        <v>0</v>
      </c>
      <c r="S72" s="67">
        <f t="shared" si="1"/>
        <v>0</v>
      </c>
      <c r="T72" s="86" t="str">
        <f t="shared" ref="T72:T74" si="10">V72</f>
        <v>NO APLICA</v>
      </c>
      <c r="V72" s="8" t="s">
        <v>251</v>
      </c>
      <c r="W72" s="8">
        <f t="shared" si="5"/>
        <v>0</v>
      </c>
    </row>
    <row r="73" spans="1:26" s="8" customFormat="1" ht="45" customHeight="1" x14ac:dyDescent="0.25">
      <c r="A73" s="34">
        <v>62</v>
      </c>
      <c r="B73" s="36" t="s">
        <v>6</v>
      </c>
      <c r="C73" s="87" t="s">
        <v>141</v>
      </c>
      <c r="D73" s="87" t="s">
        <v>135</v>
      </c>
      <c r="E73" s="35" t="s">
        <v>279</v>
      </c>
      <c r="F73" s="35" t="s">
        <v>304</v>
      </c>
      <c r="G73" s="70">
        <v>11000</v>
      </c>
      <c r="H73" s="50">
        <v>11000</v>
      </c>
      <c r="I73" s="50">
        <v>0</v>
      </c>
      <c r="J73" s="50">
        <v>375</v>
      </c>
      <c r="K73" s="50">
        <v>0</v>
      </c>
      <c r="L73" s="50">
        <v>0</v>
      </c>
      <c r="M73" s="50">
        <v>0</v>
      </c>
      <c r="N73" s="50">
        <v>0</v>
      </c>
      <c r="O73" s="70">
        <v>2750</v>
      </c>
      <c r="P73" s="71">
        <v>250.00000000000003</v>
      </c>
      <c r="Q73" s="65">
        <f t="shared" si="0"/>
        <v>14375</v>
      </c>
      <c r="R73" s="72">
        <v>2934.958333333333</v>
      </c>
      <c r="S73" s="67">
        <f t="shared" si="1"/>
        <v>11440.041666666668</v>
      </c>
      <c r="T73" s="86" t="str">
        <f t="shared" si="10"/>
        <v>NO APLICA</v>
      </c>
      <c r="V73" s="8" t="s">
        <v>251</v>
      </c>
      <c r="W73" s="8">
        <f t="shared" si="5"/>
        <v>0</v>
      </c>
    </row>
    <row r="74" spans="1:26" s="8" customFormat="1" ht="45" customHeight="1" x14ac:dyDescent="0.25">
      <c r="A74" s="34">
        <v>63</v>
      </c>
      <c r="B74" s="36" t="s">
        <v>6</v>
      </c>
      <c r="C74" s="87" t="s">
        <v>128</v>
      </c>
      <c r="D74" s="87" t="s">
        <v>129</v>
      </c>
      <c r="E74" s="35" t="s">
        <v>283</v>
      </c>
      <c r="F74" s="35" t="s">
        <v>289</v>
      </c>
      <c r="G74" s="70">
        <v>10000</v>
      </c>
      <c r="H74" s="50">
        <v>10000</v>
      </c>
      <c r="I74" s="50">
        <v>0</v>
      </c>
      <c r="J74" s="70"/>
      <c r="K74" s="50">
        <v>0</v>
      </c>
      <c r="L74" s="50">
        <v>0</v>
      </c>
      <c r="M74" s="50">
        <v>0</v>
      </c>
      <c r="N74" s="50">
        <v>0</v>
      </c>
      <c r="O74" s="70">
        <v>2500</v>
      </c>
      <c r="P74" s="71">
        <v>250.00000000000003</v>
      </c>
      <c r="Q74" s="65">
        <f t="shared" si="0"/>
        <v>12750</v>
      </c>
      <c r="R74" s="72">
        <v>2743.833333333333</v>
      </c>
      <c r="S74" s="67">
        <f t="shared" si="1"/>
        <v>10006.166666666668</v>
      </c>
      <c r="T74" s="86" t="str">
        <f t="shared" si="10"/>
        <v>NO APLICA</v>
      </c>
      <c r="V74" s="8" t="s">
        <v>251</v>
      </c>
      <c r="W74" s="8">
        <f t="shared" si="5"/>
        <v>0</v>
      </c>
    </row>
    <row r="75" spans="1:26" s="8" customFormat="1" ht="45" customHeight="1" x14ac:dyDescent="0.25">
      <c r="A75" s="34">
        <v>64</v>
      </c>
      <c r="B75" s="36" t="s">
        <v>6</v>
      </c>
      <c r="C75" s="87" t="s">
        <v>130</v>
      </c>
      <c r="D75" s="87" t="s">
        <v>131</v>
      </c>
      <c r="E75" s="35" t="s">
        <v>280</v>
      </c>
      <c r="F75" s="35" t="s">
        <v>311</v>
      </c>
      <c r="G75" s="70">
        <v>11000</v>
      </c>
      <c r="H75" s="50">
        <v>11000</v>
      </c>
      <c r="I75" s="50">
        <v>0</v>
      </c>
      <c r="J75" s="50">
        <v>375</v>
      </c>
      <c r="K75" s="50">
        <v>0</v>
      </c>
      <c r="L75" s="50">
        <v>0</v>
      </c>
      <c r="M75" s="50">
        <v>0</v>
      </c>
      <c r="N75" s="50">
        <v>0</v>
      </c>
      <c r="O75" s="70">
        <v>2750</v>
      </c>
      <c r="P75" s="71">
        <v>250.00000000000003</v>
      </c>
      <c r="Q75" s="65">
        <f t="shared" si="0"/>
        <v>14375</v>
      </c>
      <c r="R75" s="72">
        <v>2934.958333333333</v>
      </c>
      <c r="S75" s="67">
        <f t="shared" si="1"/>
        <v>11440.041666666668</v>
      </c>
      <c r="T75" s="86">
        <f t="shared" si="7"/>
        <v>3071</v>
      </c>
      <c r="W75" s="8">
        <f t="shared" si="5"/>
        <v>3071</v>
      </c>
      <c r="X75" s="8">
        <v>1731</v>
      </c>
      <c r="Y75" s="8">
        <v>1340</v>
      </c>
    </row>
    <row r="76" spans="1:26" s="8" customFormat="1" ht="45" customHeight="1" x14ac:dyDescent="0.25">
      <c r="A76" s="34">
        <v>65</v>
      </c>
      <c r="B76" s="36" t="s">
        <v>6</v>
      </c>
      <c r="C76" s="87" t="s">
        <v>133</v>
      </c>
      <c r="D76" s="87" t="s">
        <v>134</v>
      </c>
      <c r="E76" s="35" t="s">
        <v>280</v>
      </c>
      <c r="F76" s="35" t="s">
        <v>311</v>
      </c>
      <c r="G76" s="70">
        <v>8000</v>
      </c>
      <c r="H76" s="50">
        <v>8000.0000000000009</v>
      </c>
      <c r="I76" s="50">
        <v>0</v>
      </c>
      <c r="J76" s="70"/>
      <c r="K76" s="50">
        <v>0</v>
      </c>
      <c r="L76" s="50">
        <v>0</v>
      </c>
      <c r="M76" s="50">
        <v>0</v>
      </c>
      <c r="N76" s="50">
        <v>0</v>
      </c>
      <c r="O76" s="70">
        <v>2000.0000000000002</v>
      </c>
      <c r="P76" s="71">
        <v>250.00000000000003</v>
      </c>
      <c r="Q76" s="65">
        <f t="shared" si="0"/>
        <v>10250.000000000002</v>
      </c>
      <c r="R76" s="72">
        <v>4728.3333333333339</v>
      </c>
      <c r="S76" s="67">
        <f t="shared" si="1"/>
        <v>5521.6666666666679</v>
      </c>
      <c r="T76" s="86">
        <f t="shared" si="7"/>
        <v>2545</v>
      </c>
      <c r="W76" s="8">
        <f t="shared" si="5"/>
        <v>2545</v>
      </c>
      <c r="X76" s="8">
        <v>145</v>
      </c>
      <c r="Y76" s="8">
        <v>1382</v>
      </c>
      <c r="Z76" s="8">
        <v>1018</v>
      </c>
    </row>
    <row r="77" spans="1:26" s="8" customFormat="1" ht="45" customHeight="1" x14ac:dyDescent="0.25">
      <c r="A77" s="34">
        <v>66</v>
      </c>
      <c r="B77" s="36" t="s">
        <v>6</v>
      </c>
      <c r="C77" s="87" t="s">
        <v>136</v>
      </c>
      <c r="D77" s="87" t="s">
        <v>16</v>
      </c>
      <c r="E77" s="35" t="s">
        <v>282</v>
      </c>
      <c r="F77" s="35" t="s">
        <v>293</v>
      </c>
      <c r="G77" s="70">
        <v>3000</v>
      </c>
      <c r="H77" s="50">
        <v>3000</v>
      </c>
      <c r="I77" s="50">
        <v>0</v>
      </c>
      <c r="J77" s="50"/>
      <c r="K77" s="50">
        <v>0</v>
      </c>
      <c r="L77" s="50">
        <v>0</v>
      </c>
      <c r="M77" s="50">
        <v>0</v>
      </c>
      <c r="N77" s="50">
        <v>0</v>
      </c>
      <c r="O77" s="70">
        <v>750</v>
      </c>
      <c r="P77" s="71">
        <v>250.00000000000003</v>
      </c>
      <c r="Q77" s="65">
        <f t="shared" ref="Q77:Q138" si="11">SUM(H77:P77)</f>
        <v>4000</v>
      </c>
      <c r="R77" s="72">
        <v>525</v>
      </c>
      <c r="S77" s="67">
        <f t="shared" ref="S77:S138" si="12">Q77-R77</f>
        <v>3475</v>
      </c>
      <c r="T77" s="86" t="str">
        <f>V77</f>
        <v>NO APLICA</v>
      </c>
      <c r="V77" s="8" t="s">
        <v>251</v>
      </c>
      <c r="W77" s="8">
        <f t="shared" si="5"/>
        <v>0</v>
      </c>
    </row>
    <row r="78" spans="1:26" s="8" customFormat="1" ht="45" customHeight="1" x14ac:dyDescent="0.25">
      <c r="A78" s="34">
        <v>67</v>
      </c>
      <c r="B78" s="36" t="s">
        <v>6</v>
      </c>
      <c r="C78" s="87" t="s">
        <v>137</v>
      </c>
      <c r="D78" s="87" t="s">
        <v>138</v>
      </c>
      <c r="E78" s="35" t="s">
        <v>283</v>
      </c>
      <c r="F78" s="35" t="s">
        <v>289</v>
      </c>
      <c r="G78" s="70">
        <v>8000</v>
      </c>
      <c r="H78" s="50">
        <v>8000.0000000000009</v>
      </c>
      <c r="I78" s="50">
        <v>0</v>
      </c>
      <c r="J78" s="50"/>
      <c r="K78" s="50">
        <v>0</v>
      </c>
      <c r="L78" s="50">
        <v>0</v>
      </c>
      <c r="M78" s="50">
        <v>0</v>
      </c>
      <c r="N78" s="50">
        <v>0</v>
      </c>
      <c r="O78" s="70">
        <v>2000.0000000000002</v>
      </c>
      <c r="P78" s="71">
        <v>250.00000000000003</v>
      </c>
      <c r="Q78" s="65">
        <f t="shared" si="11"/>
        <v>10250.000000000002</v>
      </c>
      <c r="R78" s="72">
        <v>1928.3333333333339</v>
      </c>
      <c r="S78" s="67">
        <f t="shared" si="12"/>
        <v>8321.6666666666679</v>
      </c>
      <c r="T78" s="86" t="str">
        <f t="shared" ref="T78:T83" si="13">V78</f>
        <v>NO APLICA</v>
      </c>
      <c r="V78" s="8" t="s">
        <v>251</v>
      </c>
      <c r="W78" s="8">
        <f t="shared" si="5"/>
        <v>0</v>
      </c>
    </row>
    <row r="79" spans="1:26" s="8" customFormat="1" ht="45" customHeight="1" x14ac:dyDescent="0.25">
      <c r="A79" s="34">
        <v>68</v>
      </c>
      <c r="B79" s="36" t="s">
        <v>6</v>
      </c>
      <c r="C79" s="87" t="s">
        <v>139</v>
      </c>
      <c r="D79" s="87" t="s">
        <v>125</v>
      </c>
      <c r="E79" s="35" t="s">
        <v>280</v>
      </c>
      <c r="F79" s="35" t="s">
        <v>303</v>
      </c>
      <c r="G79" s="70">
        <v>11000</v>
      </c>
      <c r="H79" s="50">
        <v>11000</v>
      </c>
      <c r="I79" s="50">
        <v>0</v>
      </c>
      <c r="J79" s="50">
        <v>375</v>
      </c>
      <c r="K79" s="50">
        <v>0</v>
      </c>
      <c r="L79" s="50">
        <v>0</v>
      </c>
      <c r="M79" s="50">
        <v>0</v>
      </c>
      <c r="N79" s="50">
        <v>0</v>
      </c>
      <c r="O79" s="70">
        <v>2750</v>
      </c>
      <c r="P79" s="71">
        <v>250.00000000000003</v>
      </c>
      <c r="Q79" s="65">
        <f t="shared" si="11"/>
        <v>14375</v>
      </c>
      <c r="R79" s="72">
        <v>2934.958333333333</v>
      </c>
      <c r="S79" s="67">
        <f t="shared" si="12"/>
        <v>11440.041666666668</v>
      </c>
      <c r="T79" s="86" t="str">
        <f t="shared" si="13"/>
        <v>NO APLICA</v>
      </c>
      <c r="V79" s="8" t="s">
        <v>251</v>
      </c>
      <c r="W79" s="8">
        <f t="shared" si="5"/>
        <v>0</v>
      </c>
    </row>
    <row r="80" spans="1:26" s="8" customFormat="1" ht="45" customHeight="1" x14ac:dyDescent="0.25">
      <c r="A80" s="34">
        <v>69</v>
      </c>
      <c r="B80" s="36" t="s">
        <v>6</v>
      </c>
      <c r="C80" s="87" t="s">
        <v>172</v>
      </c>
      <c r="D80" s="87" t="s">
        <v>142</v>
      </c>
      <c r="E80" s="35" t="s">
        <v>283</v>
      </c>
      <c r="F80" s="35" t="s">
        <v>289</v>
      </c>
      <c r="G80" s="70">
        <v>10000</v>
      </c>
      <c r="H80" s="50">
        <v>10000</v>
      </c>
      <c r="I80" s="50">
        <v>0</v>
      </c>
      <c r="J80" s="70"/>
      <c r="K80" s="50">
        <v>0</v>
      </c>
      <c r="L80" s="50">
        <v>0</v>
      </c>
      <c r="M80" s="50">
        <v>0</v>
      </c>
      <c r="N80" s="50">
        <v>0</v>
      </c>
      <c r="O80" s="70">
        <v>2500</v>
      </c>
      <c r="P80" s="71">
        <v>250.00000000000003</v>
      </c>
      <c r="Q80" s="65">
        <f t="shared" si="11"/>
        <v>12750</v>
      </c>
      <c r="R80" s="72">
        <v>2743.833333333333</v>
      </c>
      <c r="S80" s="67">
        <f t="shared" si="12"/>
        <v>10006.166666666668</v>
      </c>
      <c r="T80" s="86" t="str">
        <f t="shared" si="13"/>
        <v>NO APLICA</v>
      </c>
      <c r="V80" s="8" t="s">
        <v>251</v>
      </c>
      <c r="W80" s="8">
        <f t="shared" si="5"/>
        <v>0</v>
      </c>
    </row>
    <row r="81" spans="1:28" s="8" customFormat="1" ht="45" customHeight="1" x14ac:dyDescent="0.25">
      <c r="A81" s="34">
        <v>70</v>
      </c>
      <c r="B81" s="36" t="s">
        <v>6</v>
      </c>
      <c r="C81" s="87" t="s">
        <v>173</v>
      </c>
      <c r="D81" s="87" t="s">
        <v>143</v>
      </c>
      <c r="E81" s="35" t="s">
        <v>291</v>
      </c>
      <c r="F81" s="35" t="s">
        <v>291</v>
      </c>
      <c r="G81" s="70">
        <v>7000</v>
      </c>
      <c r="H81" s="50">
        <v>7000</v>
      </c>
      <c r="I81" s="50">
        <v>0</v>
      </c>
      <c r="J81" s="50"/>
      <c r="K81" s="50">
        <v>0</v>
      </c>
      <c r="L81" s="50">
        <v>0</v>
      </c>
      <c r="M81" s="50">
        <v>0</v>
      </c>
      <c r="N81" s="50">
        <v>0</v>
      </c>
      <c r="O81" s="70">
        <v>1750</v>
      </c>
      <c r="P81" s="71">
        <v>250.00000000000003</v>
      </c>
      <c r="Q81" s="65">
        <f t="shared" si="11"/>
        <v>9000</v>
      </c>
      <c r="R81" s="72">
        <v>1663.9583333333335</v>
      </c>
      <c r="S81" s="67">
        <f t="shared" si="12"/>
        <v>7336.0416666666661</v>
      </c>
      <c r="T81" s="86" t="str">
        <f t="shared" si="13"/>
        <v>NO APLICA</v>
      </c>
      <c r="V81" s="8" t="s">
        <v>251</v>
      </c>
      <c r="W81" s="8">
        <f t="shared" si="5"/>
        <v>0</v>
      </c>
    </row>
    <row r="82" spans="1:28" s="8" customFormat="1" ht="45" customHeight="1" x14ac:dyDescent="0.25">
      <c r="A82" s="34">
        <v>71</v>
      </c>
      <c r="B82" s="36" t="s">
        <v>6</v>
      </c>
      <c r="C82" s="87" t="s">
        <v>155</v>
      </c>
      <c r="D82" s="75" t="s">
        <v>100</v>
      </c>
      <c r="E82" s="35" t="s">
        <v>283</v>
      </c>
      <c r="F82" s="35" t="s">
        <v>289</v>
      </c>
      <c r="G82" s="70">
        <v>8000</v>
      </c>
      <c r="H82" s="50">
        <v>8000.0000000000009</v>
      </c>
      <c r="I82" s="50">
        <v>0</v>
      </c>
      <c r="J82" s="50"/>
      <c r="K82" s="50">
        <v>0</v>
      </c>
      <c r="L82" s="50">
        <v>0</v>
      </c>
      <c r="M82" s="50">
        <v>0</v>
      </c>
      <c r="N82" s="50">
        <v>0</v>
      </c>
      <c r="O82" s="70">
        <v>2000.0000000000002</v>
      </c>
      <c r="P82" s="71">
        <v>250.00000000000003</v>
      </c>
      <c r="Q82" s="65">
        <f t="shared" si="11"/>
        <v>10250.000000000002</v>
      </c>
      <c r="R82" s="72">
        <v>1928.3333333333339</v>
      </c>
      <c r="S82" s="67">
        <f t="shared" si="12"/>
        <v>8321.6666666666679</v>
      </c>
      <c r="T82" s="86" t="str">
        <f t="shared" si="13"/>
        <v>NO APLICA</v>
      </c>
      <c r="V82" s="8" t="s">
        <v>251</v>
      </c>
      <c r="W82" s="8">
        <f t="shared" si="5"/>
        <v>0</v>
      </c>
    </row>
    <row r="83" spans="1:28" s="8" customFormat="1" ht="45" customHeight="1" x14ac:dyDescent="0.25">
      <c r="A83" s="34">
        <v>72</v>
      </c>
      <c r="B83" s="36" t="s">
        <v>6</v>
      </c>
      <c r="C83" s="87" t="s">
        <v>204</v>
      </c>
      <c r="D83" s="87" t="s">
        <v>144</v>
      </c>
      <c r="E83" s="35" t="s">
        <v>283</v>
      </c>
      <c r="F83" s="35" t="s">
        <v>289</v>
      </c>
      <c r="G83" s="70">
        <v>8000</v>
      </c>
      <c r="H83" s="50">
        <v>8000.0000000000009</v>
      </c>
      <c r="I83" s="50">
        <v>0</v>
      </c>
      <c r="J83" s="50"/>
      <c r="K83" s="50">
        <v>0</v>
      </c>
      <c r="L83" s="50">
        <v>0</v>
      </c>
      <c r="M83" s="50">
        <v>0</v>
      </c>
      <c r="N83" s="50">
        <v>0</v>
      </c>
      <c r="O83" s="70">
        <v>2000.0000000000002</v>
      </c>
      <c r="P83" s="71">
        <v>250.00000000000003</v>
      </c>
      <c r="Q83" s="65">
        <f t="shared" si="11"/>
        <v>10250.000000000002</v>
      </c>
      <c r="R83" s="72">
        <v>1928.3333333333335</v>
      </c>
      <c r="S83" s="67">
        <f t="shared" si="12"/>
        <v>8321.6666666666679</v>
      </c>
      <c r="T83" s="86" t="str">
        <f t="shared" si="13"/>
        <v>NO APLICA</v>
      </c>
      <c r="V83" s="8" t="s">
        <v>251</v>
      </c>
      <c r="W83" s="8">
        <f t="shared" si="5"/>
        <v>0</v>
      </c>
    </row>
    <row r="84" spans="1:28" s="8" customFormat="1" ht="45" customHeight="1" x14ac:dyDescent="0.25">
      <c r="A84" s="34">
        <v>73</v>
      </c>
      <c r="B84" s="36" t="s">
        <v>6</v>
      </c>
      <c r="C84" s="87" t="s">
        <v>145</v>
      </c>
      <c r="D84" s="87" t="s">
        <v>104</v>
      </c>
      <c r="E84" s="35" t="s">
        <v>300</v>
      </c>
      <c r="F84" s="35" t="s">
        <v>302</v>
      </c>
      <c r="G84" s="70">
        <v>8000</v>
      </c>
      <c r="H84" s="50">
        <v>8000.0000000000009</v>
      </c>
      <c r="I84" s="50">
        <v>0</v>
      </c>
      <c r="J84" s="50"/>
      <c r="K84" s="50">
        <v>0</v>
      </c>
      <c r="L84" s="50">
        <v>0</v>
      </c>
      <c r="M84" s="50">
        <v>0</v>
      </c>
      <c r="N84" s="50">
        <v>0</v>
      </c>
      <c r="O84" s="70">
        <v>2000.0000000000002</v>
      </c>
      <c r="P84" s="71">
        <v>250.00000000000003</v>
      </c>
      <c r="Q84" s="65">
        <f t="shared" si="11"/>
        <v>10250.000000000002</v>
      </c>
      <c r="R84" s="72">
        <v>1928.3333333333339</v>
      </c>
      <c r="S84" s="67">
        <f t="shared" si="12"/>
        <v>8321.6666666666679</v>
      </c>
      <c r="T84" s="86">
        <f t="shared" si="7"/>
        <v>844</v>
      </c>
      <c r="W84" s="8">
        <f t="shared" si="5"/>
        <v>844</v>
      </c>
      <c r="X84" s="8">
        <v>844</v>
      </c>
    </row>
    <row r="85" spans="1:28" s="8" customFormat="1" ht="45" customHeight="1" x14ac:dyDescent="0.25">
      <c r="A85" s="34">
        <v>74</v>
      </c>
      <c r="B85" s="36" t="s">
        <v>6</v>
      </c>
      <c r="C85" s="87" t="s">
        <v>146</v>
      </c>
      <c r="D85" s="87" t="s">
        <v>225</v>
      </c>
      <c r="E85" s="35" t="s">
        <v>283</v>
      </c>
      <c r="F85" s="35" t="s">
        <v>289</v>
      </c>
      <c r="G85" s="70">
        <v>8000</v>
      </c>
      <c r="H85" s="50">
        <v>8000.0000000000009</v>
      </c>
      <c r="I85" s="50">
        <v>0</v>
      </c>
      <c r="J85" s="50"/>
      <c r="K85" s="50">
        <v>0</v>
      </c>
      <c r="L85" s="50">
        <v>0</v>
      </c>
      <c r="M85" s="50">
        <v>0</v>
      </c>
      <c r="N85" s="50">
        <v>0</v>
      </c>
      <c r="O85" s="70">
        <v>2000.0000000000002</v>
      </c>
      <c r="P85" s="71">
        <v>250.00000000000003</v>
      </c>
      <c r="Q85" s="65">
        <f t="shared" si="11"/>
        <v>10250.000000000002</v>
      </c>
      <c r="R85" s="72">
        <v>1928.3333333333339</v>
      </c>
      <c r="S85" s="67">
        <f t="shared" si="12"/>
        <v>8321.6666666666679</v>
      </c>
      <c r="T85" s="86" t="str">
        <f>V85</f>
        <v>NO APLICA</v>
      </c>
      <c r="V85" s="8" t="s">
        <v>251</v>
      </c>
      <c r="W85" s="8">
        <f t="shared" si="5"/>
        <v>0</v>
      </c>
    </row>
    <row r="86" spans="1:28" s="8" customFormat="1" ht="45" customHeight="1" x14ac:dyDescent="0.25">
      <c r="A86" s="34">
        <v>75</v>
      </c>
      <c r="B86" s="36" t="s">
        <v>6</v>
      </c>
      <c r="C86" s="87" t="s">
        <v>147</v>
      </c>
      <c r="D86" s="87" t="s">
        <v>225</v>
      </c>
      <c r="E86" s="35" t="s">
        <v>283</v>
      </c>
      <c r="F86" s="35" t="s">
        <v>289</v>
      </c>
      <c r="G86" s="70">
        <v>8000</v>
      </c>
      <c r="H86" s="50">
        <v>8000.0000000000009</v>
      </c>
      <c r="I86" s="50">
        <v>0</v>
      </c>
      <c r="J86" s="50"/>
      <c r="K86" s="50">
        <v>0</v>
      </c>
      <c r="L86" s="50">
        <v>0</v>
      </c>
      <c r="M86" s="50">
        <v>0</v>
      </c>
      <c r="N86" s="50">
        <v>0</v>
      </c>
      <c r="O86" s="70">
        <v>2000.0000000000002</v>
      </c>
      <c r="P86" s="71">
        <v>250.00000000000003</v>
      </c>
      <c r="Q86" s="65">
        <f t="shared" si="11"/>
        <v>10250.000000000002</v>
      </c>
      <c r="R86" s="72">
        <v>1928.3333333333339</v>
      </c>
      <c r="S86" s="67">
        <f t="shared" si="12"/>
        <v>8321.6666666666679</v>
      </c>
      <c r="T86" s="86" t="str">
        <f t="shared" ref="T86:T88" si="14">V86</f>
        <v>NO APLICA</v>
      </c>
      <c r="V86" s="8" t="s">
        <v>251</v>
      </c>
      <c r="W86" s="8">
        <f t="shared" si="5"/>
        <v>0</v>
      </c>
    </row>
    <row r="87" spans="1:28" s="8" customFormat="1" ht="45" customHeight="1" x14ac:dyDescent="0.25">
      <c r="A87" s="34">
        <v>76</v>
      </c>
      <c r="B87" s="36" t="s">
        <v>6</v>
      </c>
      <c r="C87" s="87" t="s">
        <v>148</v>
      </c>
      <c r="D87" s="87" t="s">
        <v>226</v>
      </c>
      <c r="E87" s="35" t="s">
        <v>283</v>
      </c>
      <c r="F87" s="35" t="s">
        <v>289</v>
      </c>
      <c r="G87" s="70">
        <v>8000</v>
      </c>
      <c r="H87" s="50">
        <v>8000.0000000000009</v>
      </c>
      <c r="I87" s="50">
        <v>0</v>
      </c>
      <c r="J87" s="50"/>
      <c r="K87" s="50">
        <v>0</v>
      </c>
      <c r="L87" s="50">
        <v>0</v>
      </c>
      <c r="M87" s="50">
        <v>0</v>
      </c>
      <c r="N87" s="50">
        <v>0</v>
      </c>
      <c r="O87" s="70">
        <v>2000.0000000000002</v>
      </c>
      <c r="P87" s="71">
        <v>250.00000000000003</v>
      </c>
      <c r="Q87" s="65">
        <f t="shared" si="11"/>
        <v>10250.000000000002</v>
      </c>
      <c r="R87" s="72">
        <v>4630.8033333333333</v>
      </c>
      <c r="S87" s="67">
        <f t="shared" si="12"/>
        <v>5619.1966666666685</v>
      </c>
      <c r="T87" s="86" t="str">
        <f t="shared" si="14"/>
        <v>NO APLICA</v>
      </c>
      <c r="V87" s="8" t="s">
        <v>251</v>
      </c>
      <c r="W87" s="8">
        <f t="shared" si="5"/>
        <v>0</v>
      </c>
    </row>
    <row r="88" spans="1:28" s="8" customFormat="1" ht="45" customHeight="1" x14ac:dyDescent="0.25">
      <c r="A88" s="34">
        <v>77</v>
      </c>
      <c r="B88" s="36" t="s">
        <v>6</v>
      </c>
      <c r="C88" s="87" t="s">
        <v>149</v>
      </c>
      <c r="D88" s="88" t="s">
        <v>150</v>
      </c>
      <c r="E88" s="35" t="s">
        <v>283</v>
      </c>
      <c r="F88" s="35" t="s">
        <v>289</v>
      </c>
      <c r="G88" s="70">
        <v>10000</v>
      </c>
      <c r="H88" s="50">
        <v>10000</v>
      </c>
      <c r="I88" s="50">
        <v>0</v>
      </c>
      <c r="J88" s="50"/>
      <c r="K88" s="50">
        <v>0</v>
      </c>
      <c r="L88" s="50">
        <v>0</v>
      </c>
      <c r="M88" s="50">
        <v>0</v>
      </c>
      <c r="N88" s="50">
        <v>0</v>
      </c>
      <c r="O88" s="70">
        <v>2500</v>
      </c>
      <c r="P88" s="71">
        <v>250.00000000000003</v>
      </c>
      <c r="Q88" s="65">
        <f t="shared" si="11"/>
        <v>12750</v>
      </c>
      <c r="R88" s="72">
        <v>6166.8533333333326</v>
      </c>
      <c r="S88" s="67">
        <f t="shared" si="12"/>
        <v>6583.1466666666674</v>
      </c>
      <c r="T88" s="86" t="str">
        <f t="shared" si="14"/>
        <v>NO APLICA</v>
      </c>
      <c r="V88" s="8" t="s">
        <v>251</v>
      </c>
      <c r="W88" s="8">
        <f t="shared" si="5"/>
        <v>0</v>
      </c>
    </row>
    <row r="89" spans="1:28" s="8" customFormat="1" ht="45" customHeight="1" x14ac:dyDescent="0.25">
      <c r="A89" s="34">
        <v>78</v>
      </c>
      <c r="B89" s="36" t="s">
        <v>6</v>
      </c>
      <c r="C89" s="87" t="s">
        <v>156</v>
      </c>
      <c r="D89" s="75" t="s">
        <v>109</v>
      </c>
      <c r="E89" s="35" t="s">
        <v>280</v>
      </c>
      <c r="F89" s="35" t="s">
        <v>303</v>
      </c>
      <c r="G89" s="70">
        <v>8000</v>
      </c>
      <c r="H89" s="50">
        <v>8000.0000000000009</v>
      </c>
      <c r="I89" s="50">
        <v>0</v>
      </c>
      <c r="J89" s="50"/>
      <c r="K89" s="50">
        <v>0</v>
      </c>
      <c r="L89" s="50">
        <v>0</v>
      </c>
      <c r="M89" s="50">
        <v>0</v>
      </c>
      <c r="N89" s="50">
        <v>0</v>
      </c>
      <c r="O89" s="70">
        <v>2000.0000000000002</v>
      </c>
      <c r="P89" s="71">
        <v>250.00000000000003</v>
      </c>
      <c r="Q89" s="65">
        <f t="shared" si="11"/>
        <v>10250.000000000002</v>
      </c>
      <c r="R89" s="72">
        <v>1928.3333333333339</v>
      </c>
      <c r="S89" s="67">
        <f t="shared" si="12"/>
        <v>8321.6666666666679</v>
      </c>
      <c r="T89" s="86">
        <f t="shared" si="7"/>
        <v>1435</v>
      </c>
      <c r="W89" s="8">
        <f t="shared" si="5"/>
        <v>1435</v>
      </c>
      <c r="X89" s="8">
        <v>377</v>
      </c>
      <c r="Y89" s="8">
        <v>792</v>
      </c>
      <c r="Z89" s="8">
        <v>112.5</v>
      </c>
      <c r="AA89" s="8">
        <v>110</v>
      </c>
      <c r="AB89" s="8">
        <v>43.5</v>
      </c>
    </row>
    <row r="90" spans="1:28" s="8" customFormat="1" ht="45" customHeight="1" x14ac:dyDescent="0.25">
      <c r="A90" s="34">
        <v>79</v>
      </c>
      <c r="B90" s="36" t="s">
        <v>6</v>
      </c>
      <c r="C90" s="87" t="s">
        <v>158</v>
      </c>
      <c r="D90" s="75" t="s">
        <v>100</v>
      </c>
      <c r="E90" s="35" t="s">
        <v>283</v>
      </c>
      <c r="F90" s="35" t="s">
        <v>289</v>
      </c>
      <c r="G90" s="70">
        <v>8000</v>
      </c>
      <c r="H90" s="50">
        <v>8000.0000000000009</v>
      </c>
      <c r="I90" s="50">
        <v>0</v>
      </c>
      <c r="J90" s="50"/>
      <c r="K90" s="50">
        <v>0</v>
      </c>
      <c r="L90" s="50">
        <v>0</v>
      </c>
      <c r="M90" s="50">
        <v>0</v>
      </c>
      <c r="N90" s="50">
        <v>0</v>
      </c>
      <c r="O90" s="70">
        <v>2000.0000000000002</v>
      </c>
      <c r="P90" s="71">
        <v>250.00000000000003</v>
      </c>
      <c r="Q90" s="65">
        <f t="shared" si="11"/>
        <v>10250.000000000002</v>
      </c>
      <c r="R90" s="72">
        <v>1928.3333333333339</v>
      </c>
      <c r="S90" s="67">
        <f t="shared" si="12"/>
        <v>8321.6666666666679</v>
      </c>
      <c r="T90" s="86" t="str">
        <f>V90</f>
        <v>NO APLICA</v>
      </c>
      <c r="V90" s="8" t="s">
        <v>251</v>
      </c>
      <c r="W90" s="8">
        <f t="shared" si="5"/>
        <v>0</v>
      </c>
    </row>
    <row r="91" spans="1:28" s="8" customFormat="1" ht="45" customHeight="1" x14ac:dyDescent="0.25">
      <c r="A91" s="34">
        <v>80</v>
      </c>
      <c r="B91" s="36" t="s">
        <v>6</v>
      </c>
      <c r="C91" s="87" t="s">
        <v>159</v>
      </c>
      <c r="D91" s="75" t="s">
        <v>125</v>
      </c>
      <c r="E91" s="35" t="s">
        <v>280</v>
      </c>
      <c r="F91" s="35" t="s">
        <v>303</v>
      </c>
      <c r="G91" s="70">
        <v>11000</v>
      </c>
      <c r="H91" s="50">
        <v>11000</v>
      </c>
      <c r="I91" s="50">
        <v>0</v>
      </c>
      <c r="J91" s="50">
        <v>375</v>
      </c>
      <c r="K91" s="50">
        <v>0</v>
      </c>
      <c r="L91" s="50">
        <v>0</v>
      </c>
      <c r="M91" s="50">
        <v>0</v>
      </c>
      <c r="N91" s="50">
        <v>0</v>
      </c>
      <c r="O91" s="70">
        <v>2750</v>
      </c>
      <c r="P91" s="71">
        <v>250.00000000000003</v>
      </c>
      <c r="Q91" s="65">
        <f t="shared" si="11"/>
        <v>14375</v>
      </c>
      <c r="R91" s="72">
        <v>2934.958333333333</v>
      </c>
      <c r="S91" s="67">
        <f t="shared" si="12"/>
        <v>11440.041666666668</v>
      </c>
      <c r="T91" s="86">
        <f t="shared" ref="T91:T149" si="15">V91+W91</f>
        <v>1018</v>
      </c>
      <c r="W91" s="8">
        <f t="shared" ref="W91:W154" si="16">SUM(X91:AE91)</f>
        <v>1018</v>
      </c>
      <c r="X91" s="8">
        <v>118.5</v>
      </c>
      <c r="Y91" s="8">
        <v>58.5</v>
      </c>
      <c r="Z91" s="8">
        <v>841</v>
      </c>
    </row>
    <row r="92" spans="1:28" s="8" customFormat="1" ht="45" customHeight="1" x14ac:dyDescent="0.25">
      <c r="A92" s="34">
        <v>81</v>
      </c>
      <c r="B92" s="36" t="s">
        <v>6</v>
      </c>
      <c r="C92" s="87" t="s">
        <v>160</v>
      </c>
      <c r="D92" s="75" t="s">
        <v>125</v>
      </c>
      <c r="E92" s="35" t="s">
        <v>280</v>
      </c>
      <c r="F92" s="35" t="s">
        <v>303</v>
      </c>
      <c r="G92" s="70">
        <v>11000</v>
      </c>
      <c r="H92" s="50">
        <v>11000</v>
      </c>
      <c r="I92" s="50">
        <v>0</v>
      </c>
      <c r="J92" s="70">
        <v>375</v>
      </c>
      <c r="K92" s="50">
        <v>0</v>
      </c>
      <c r="L92" s="50">
        <v>0</v>
      </c>
      <c r="M92" s="50">
        <v>0</v>
      </c>
      <c r="N92" s="50">
        <v>0</v>
      </c>
      <c r="O92" s="70">
        <v>2750</v>
      </c>
      <c r="P92" s="71">
        <v>250.00000000000003</v>
      </c>
      <c r="Q92" s="65">
        <f t="shared" si="11"/>
        <v>14375</v>
      </c>
      <c r="R92" s="72">
        <v>2934.958333333333</v>
      </c>
      <c r="S92" s="67">
        <f t="shared" si="12"/>
        <v>11440.041666666668</v>
      </c>
      <c r="T92" s="86">
        <f t="shared" si="15"/>
        <v>1807</v>
      </c>
      <c r="W92" s="8">
        <f t="shared" si="16"/>
        <v>1807</v>
      </c>
      <c r="X92" s="8">
        <v>944</v>
      </c>
      <c r="Y92" s="8">
        <v>340</v>
      </c>
      <c r="Z92" s="8">
        <v>523</v>
      </c>
    </row>
    <row r="93" spans="1:28" s="8" customFormat="1" ht="45" customHeight="1" x14ac:dyDescent="0.25">
      <c r="A93" s="34">
        <v>82</v>
      </c>
      <c r="B93" s="36" t="s">
        <v>6</v>
      </c>
      <c r="C93" s="87" t="s">
        <v>161</v>
      </c>
      <c r="D93" s="75" t="s">
        <v>162</v>
      </c>
      <c r="E93" s="35" t="s">
        <v>300</v>
      </c>
      <c r="F93" s="35" t="s">
        <v>301</v>
      </c>
      <c r="G93" s="70">
        <v>8000</v>
      </c>
      <c r="H93" s="50">
        <v>8000.0000000000009</v>
      </c>
      <c r="I93" s="50">
        <v>0</v>
      </c>
      <c r="J93" s="70"/>
      <c r="K93" s="50">
        <v>0</v>
      </c>
      <c r="L93" s="50">
        <v>0</v>
      </c>
      <c r="M93" s="50">
        <v>0</v>
      </c>
      <c r="N93" s="50">
        <v>0</v>
      </c>
      <c r="O93" s="70">
        <v>2000.0000000000002</v>
      </c>
      <c r="P93" s="71">
        <v>250.00000000000003</v>
      </c>
      <c r="Q93" s="65">
        <f t="shared" si="11"/>
        <v>10250.000000000002</v>
      </c>
      <c r="R93" s="72">
        <v>1928.3333333333339</v>
      </c>
      <c r="S93" s="67">
        <f t="shared" si="12"/>
        <v>8321.6666666666679</v>
      </c>
      <c r="T93" s="86" t="str">
        <f>V93</f>
        <v>NO APLICA</v>
      </c>
      <c r="V93" s="8" t="s">
        <v>251</v>
      </c>
      <c r="W93" s="8">
        <f t="shared" si="16"/>
        <v>0</v>
      </c>
    </row>
    <row r="94" spans="1:28" s="8" customFormat="1" ht="45" customHeight="1" x14ac:dyDescent="0.25">
      <c r="A94" s="34">
        <v>83</v>
      </c>
      <c r="B94" s="36" t="s">
        <v>6</v>
      </c>
      <c r="C94" s="87" t="s">
        <v>163</v>
      </c>
      <c r="D94" s="75" t="s">
        <v>164</v>
      </c>
      <c r="E94" s="35" t="s">
        <v>283</v>
      </c>
      <c r="F94" s="35" t="s">
        <v>289</v>
      </c>
      <c r="G94" s="70">
        <v>8000</v>
      </c>
      <c r="H94" s="50">
        <v>8000.0000000000009</v>
      </c>
      <c r="I94" s="50">
        <v>0</v>
      </c>
      <c r="J94" s="50"/>
      <c r="K94" s="50">
        <v>0</v>
      </c>
      <c r="L94" s="50">
        <v>0</v>
      </c>
      <c r="M94" s="50">
        <v>0</v>
      </c>
      <c r="N94" s="50">
        <v>0</v>
      </c>
      <c r="O94" s="70">
        <v>2000.0000000000002</v>
      </c>
      <c r="P94" s="71">
        <v>250.00000000000003</v>
      </c>
      <c r="Q94" s="65">
        <f t="shared" si="11"/>
        <v>10250.000000000002</v>
      </c>
      <c r="R94" s="72">
        <v>1928.3333333333339</v>
      </c>
      <c r="S94" s="67">
        <f t="shared" si="12"/>
        <v>8321.6666666666679</v>
      </c>
      <c r="T94" s="86" t="str">
        <f t="shared" ref="T94:T96" si="17">V94</f>
        <v>NO APLICA</v>
      </c>
      <c r="V94" s="8" t="s">
        <v>251</v>
      </c>
      <c r="W94" s="8">
        <f t="shared" si="16"/>
        <v>0</v>
      </c>
    </row>
    <row r="95" spans="1:28" s="8" customFormat="1" ht="45" customHeight="1" x14ac:dyDescent="0.25">
      <c r="A95" s="34">
        <v>84</v>
      </c>
      <c r="B95" s="36" t="s">
        <v>6</v>
      </c>
      <c r="C95" s="87" t="s">
        <v>165</v>
      </c>
      <c r="D95" s="75" t="s">
        <v>166</v>
      </c>
      <c r="E95" s="35" t="s">
        <v>283</v>
      </c>
      <c r="F95" s="35" t="s">
        <v>289</v>
      </c>
      <c r="G95" s="70">
        <v>8000</v>
      </c>
      <c r="H95" s="50">
        <v>8000.0000000000009</v>
      </c>
      <c r="I95" s="50">
        <v>0</v>
      </c>
      <c r="J95" s="50"/>
      <c r="K95" s="50">
        <v>0</v>
      </c>
      <c r="L95" s="50">
        <v>0</v>
      </c>
      <c r="M95" s="50">
        <v>0</v>
      </c>
      <c r="N95" s="50">
        <v>0</v>
      </c>
      <c r="O95" s="70">
        <v>2000.0000000000002</v>
      </c>
      <c r="P95" s="71">
        <v>250.00000000000003</v>
      </c>
      <c r="Q95" s="65">
        <f t="shared" si="11"/>
        <v>10250.000000000002</v>
      </c>
      <c r="R95" s="72">
        <v>1928.3333333333339</v>
      </c>
      <c r="S95" s="67">
        <f t="shared" si="12"/>
        <v>8321.6666666666679</v>
      </c>
      <c r="T95" s="86" t="str">
        <f t="shared" si="17"/>
        <v>NO APLICA</v>
      </c>
      <c r="V95" s="8" t="s">
        <v>251</v>
      </c>
      <c r="W95" s="8">
        <f t="shared" si="16"/>
        <v>0</v>
      </c>
    </row>
    <row r="96" spans="1:28" s="8" customFormat="1" ht="45" customHeight="1" x14ac:dyDescent="0.25">
      <c r="A96" s="34">
        <v>85</v>
      </c>
      <c r="B96" s="36" t="s">
        <v>6</v>
      </c>
      <c r="C96" s="87" t="s">
        <v>167</v>
      </c>
      <c r="D96" s="75" t="s">
        <v>109</v>
      </c>
      <c r="E96" s="35" t="s">
        <v>280</v>
      </c>
      <c r="F96" s="35" t="s">
        <v>303</v>
      </c>
      <c r="G96" s="70">
        <v>8000</v>
      </c>
      <c r="H96" s="50">
        <v>8000.0000000000009</v>
      </c>
      <c r="I96" s="50">
        <v>0</v>
      </c>
      <c r="J96" s="50"/>
      <c r="K96" s="50">
        <v>0</v>
      </c>
      <c r="L96" s="50">
        <v>0</v>
      </c>
      <c r="M96" s="50">
        <v>0</v>
      </c>
      <c r="N96" s="50">
        <v>0</v>
      </c>
      <c r="O96" s="70">
        <v>2000.0000000000002</v>
      </c>
      <c r="P96" s="71">
        <v>250.00000000000003</v>
      </c>
      <c r="Q96" s="65">
        <f t="shared" si="11"/>
        <v>10250.000000000002</v>
      </c>
      <c r="R96" s="72">
        <v>2999.463333333334</v>
      </c>
      <c r="S96" s="67">
        <f t="shared" si="12"/>
        <v>7250.5366666666678</v>
      </c>
      <c r="T96" s="86" t="str">
        <f t="shared" si="17"/>
        <v>NO APLICA</v>
      </c>
      <c r="V96" s="8" t="s">
        <v>251</v>
      </c>
      <c r="W96" s="8">
        <f t="shared" si="16"/>
        <v>0</v>
      </c>
    </row>
    <row r="97" spans="1:24" s="8" customFormat="1" ht="45" customHeight="1" x14ac:dyDescent="0.25">
      <c r="A97" s="34">
        <v>86</v>
      </c>
      <c r="B97" s="36" t="s">
        <v>6</v>
      </c>
      <c r="C97" s="87" t="s">
        <v>168</v>
      </c>
      <c r="D97" s="75" t="s">
        <v>12</v>
      </c>
      <c r="E97" s="35" t="s">
        <v>282</v>
      </c>
      <c r="F97" s="35" t="s">
        <v>293</v>
      </c>
      <c r="G97" s="70">
        <v>4500</v>
      </c>
      <c r="H97" s="50">
        <v>4500</v>
      </c>
      <c r="I97" s="50">
        <v>0</v>
      </c>
      <c r="J97" s="50"/>
      <c r="K97" s="50">
        <v>0</v>
      </c>
      <c r="L97" s="50">
        <v>0</v>
      </c>
      <c r="M97" s="50">
        <v>0</v>
      </c>
      <c r="N97" s="50">
        <v>0</v>
      </c>
      <c r="O97" s="70">
        <v>1125</v>
      </c>
      <c r="P97" s="71">
        <v>250.00000000000003</v>
      </c>
      <c r="Q97" s="65">
        <f t="shared" si="11"/>
        <v>5875</v>
      </c>
      <c r="R97" s="72">
        <v>896.14583333333337</v>
      </c>
      <c r="S97" s="67">
        <f t="shared" si="12"/>
        <v>4978.854166666667</v>
      </c>
      <c r="T97" s="86">
        <f t="shared" si="15"/>
        <v>411.5</v>
      </c>
      <c r="W97" s="8">
        <f t="shared" si="16"/>
        <v>411.5</v>
      </c>
      <c r="X97" s="8">
        <v>411.5</v>
      </c>
    </row>
    <row r="98" spans="1:24" s="8" customFormat="1" ht="45" customHeight="1" x14ac:dyDescent="0.25">
      <c r="A98" s="34">
        <v>87</v>
      </c>
      <c r="B98" s="36" t="s">
        <v>6</v>
      </c>
      <c r="C98" s="87" t="s">
        <v>169</v>
      </c>
      <c r="D98" s="75" t="s">
        <v>170</v>
      </c>
      <c r="E98" s="35" t="s">
        <v>283</v>
      </c>
      <c r="F98" s="35" t="s">
        <v>289</v>
      </c>
      <c r="G98" s="70">
        <v>10000</v>
      </c>
      <c r="H98" s="50">
        <v>10000</v>
      </c>
      <c r="I98" s="50">
        <v>0</v>
      </c>
      <c r="J98" s="50"/>
      <c r="K98" s="50">
        <v>0</v>
      </c>
      <c r="L98" s="50">
        <v>0</v>
      </c>
      <c r="M98" s="50">
        <v>0</v>
      </c>
      <c r="N98" s="50">
        <v>0</v>
      </c>
      <c r="O98" s="70">
        <v>2500</v>
      </c>
      <c r="P98" s="71">
        <v>250.00000000000003</v>
      </c>
      <c r="Q98" s="65">
        <f t="shared" si="11"/>
        <v>12750</v>
      </c>
      <c r="R98" s="72">
        <v>2743.833333333333</v>
      </c>
      <c r="S98" s="67">
        <f t="shared" si="12"/>
        <v>10006.166666666668</v>
      </c>
      <c r="T98" s="86" t="str">
        <f>V98</f>
        <v>NO APLICA</v>
      </c>
      <c r="V98" s="8" t="s">
        <v>251</v>
      </c>
      <c r="W98" s="8">
        <f t="shared" si="16"/>
        <v>0</v>
      </c>
    </row>
    <row r="99" spans="1:24" s="8" customFormat="1" ht="45" customHeight="1" x14ac:dyDescent="0.25">
      <c r="A99" s="34">
        <v>88</v>
      </c>
      <c r="B99" s="36" t="s">
        <v>6</v>
      </c>
      <c r="C99" s="87" t="s">
        <v>205</v>
      </c>
      <c r="D99" s="35" t="s">
        <v>206</v>
      </c>
      <c r="E99" s="35" t="s">
        <v>283</v>
      </c>
      <c r="F99" s="35" t="s">
        <v>289</v>
      </c>
      <c r="G99" s="70">
        <v>8000</v>
      </c>
      <c r="H99" s="50">
        <v>8000.0000000000009</v>
      </c>
      <c r="I99" s="50">
        <v>0</v>
      </c>
      <c r="J99" s="50"/>
      <c r="K99" s="50">
        <v>0</v>
      </c>
      <c r="L99" s="50">
        <v>0</v>
      </c>
      <c r="M99" s="50">
        <v>0</v>
      </c>
      <c r="N99" s="50">
        <v>0</v>
      </c>
      <c r="O99" s="70">
        <v>2000.0000000000002</v>
      </c>
      <c r="P99" s="71">
        <v>250.00000000000003</v>
      </c>
      <c r="Q99" s="65">
        <f t="shared" si="11"/>
        <v>10250.000000000002</v>
      </c>
      <c r="R99" s="72">
        <v>1928.3333333333339</v>
      </c>
      <c r="S99" s="67">
        <f t="shared" si="12"/>
        <v>8321.6666666666679</v>
      </c>
      <c r="T99" s="86" t="str">
        <f>V99</f>
        <v>NO APLICA</v>
      </c>
      <c r="V99" s="8" t="s">
        <v>251</v>
      </c>
      <c r="W99" s="8">
        <f t="shared" si="16"/>
        <v>0</v>
      </c>
    </row>
    <row r="100" spans="1:24" s="8" customFormat="1" ht="45" customHeight="1" x14ac:dyDescent="0.25">
      <c r="A100" s="34">
        <v>89</v>
      </c>
      <c r="B100" s="36" t="s">
        <v>6</v>
      </c>
      <c r="C100" s="87" t="s">
        <v>177</v>
      </c>
      <c r="D100" s="75" t="s">
        <v>108</v>
      </c>
      <c r="E100" s="35" t="s">
        <v>290</v>
      </c>
      <c r="F100" s="35" t="s">
        <v>290</v>
      </c>
      <c r="G100" s="70">
        <v>5500</v>
      </c>
      <c r="H100" s="50">
        <v>5500</v>
      </c>
      <c r="I100" s="50">
        <v>0</v>
      </c>
      <c r="J100" s="50"/>
      <c r="K100" s="50">
        <v>0</v>
      </c>
      <c r="L100" s="50">
        <v>0</v>
      </c>
      <c r="M100" s="50">
        <v>0</v>
      </c>
      <c r="N100" s="50">
        <v>0</v>
      </c>
      <c r="O100" s="70">
        <v>1375</v>
      </c>
      <c r="P100" s="71">
        <v>250.00000000000003</v>
      </c>
      <c r="Q100" s="65">
        <f t="shared" si="11"/>
        <v>7125</v>
      </c>
      <c r="R100" s="72">
        <v>1202.0833333333333</v>
      </c>
      <c r="S100" s="67">
        <f t="shared" si="12"/>
        <v>5922.916666666667</v>
      </c>
      <c r="T100" s="86">
        <f t="shared" si="15"/>
        <v>1668</v>
      </c>
      <c r="W100" s="8">
        <f t="shared" si="16"/>
        <v>1668</v>
      </c>
      <c r="X100" s="8">
        <v>1668</v>
      </c>
    </row>
    <row r="101" spans="1:24" s="8" customFormat="1" ht="45" customHeight="1" x14ac:dyDescent="0.25">
      <c r="A101" s="34">
        <v>90</v>
      </c>
      <c r="B101" s="36" t="s">
        <v>6</v>
      </c>
      <c r="C101" s="87" t="s">
        <v>178</v>
      </c>
      <c r="D101" s="75" t="s">
        <v>179</v>
      </c>
      <c r="E101" s="35" t="s">
        <v>283</v>
      </c>
      <c r="F101" s="35" t="s">
        <v>289</v>
      </c>
      <c r="G101" s="70">
        <v>10000</v>
      </c>
      <c r="H101" s="50">
        <v>10000</v>
      </c>
      <c r="I101" s="50">
        <v>0</v>
      </c>
      <c r="J101" s="50"/>
      <c r="K101" s="50">
        <v>0</v>
      </c>
      <c r="L101" s="50">
        <v>0</v>
      </c>
      <c r="M101" s="50">
        <v>0</v>
      </c>
      <c r="N101" s="50">
        <v>0</v>
      </c>
      <c r="O101" s="70">
        <v>2500</v>
      </c>
      <c r="P101" s="71">
        <v>250.00000000000003</v>
      </c>
      <c r="Q101" s="65">
        <f t="shared" si="11"/>
        <v>12750</v>
      </c>
      <c r="R101" s="72">
        <v>2743.833333333333</v>
      </c>
      <c r="S101" s="67">
        <f t="shared" si="12"/>
        <v>10006.166666666668</v>
      </c>
      <c r="T101" s="86" t="str">
        <f>V101</f>
        <v>NO APLICA</v>
      </c>
      <c r="V101" s="8" t="s">
        <v>251</v>
      </c>
      <c r="W101" s="8">
        <f t="shared" si="16"/>
        <v>0</v>
      </c>
    </row>
    <row r="102" spans="1:24" s="8" customFormat="1" ht="45" customHeight="1" x14ac:dyDescent="0.25">
      <c r="A102" s="34">
        <v>91</v>
      </c>
      <c r="B102" s="36" t="s">
        <v>6</v>
      </c>
      <c r="C102" s="87" t="s">
        <v>180</v>
      </c>
      <c r="D102" s="75" t="s">
        <v>181</v>
      </c>
      <c r="E102" s="35" t="s">
        <v>283</v>
      </c>
      <c r="F102" s="35" t="s">
        <v>289</v>
      </c>
      <c r="G102" s="70">
        <v>10000</v>
      </c>
      <c r="H102" s="50">
        <v>10000</v>
      </c>
      <c r="I102" s="50">
        <v>0</v>
      </c>
      <c r="J102" s="50"/>
      <c r="K102" s="50">
        <v>0</v>
      </c>
      <c r="L102" s="50">
        <v>0</v>
      </c>
      <c r="M102" s="50">
        <v>0</v>
      </c>
      <c r="N102" s="50">
        <v>0</v>
      </c>
      <c r="O102" s="70">
        <v>2500</v>
      </c>
      <c r="P102" s="71">
        <v>250.00000000000003</v>
      </c>
      <c r="Q102" s="65">
        <f t="shared" si="11"/>
        <v>12750</v>
      </c>
      <c r="R102" s="72">
        <v>2743.833333333333</v>
      </c>
      <c r="S102" s="67">
        <f t="shared" si="12"/>
        <v>10006.166666666668</v>
      </c>
      <c r="T102" s="86" t="str">
        <f t="shared" ref="T102:T112" si="18">V102</f>
        <v>NO APLICA</v>
      </c>
      <c r="V102" s="8" t="s">
        <v>251</v>
      </c>
      <c r="W102" s="8">
        <f t="shared" si="16"/>
        <v>0</v>
      </c>
    </row>
    <row r="103" spans="1:24" s="8" customFormat="1" ht="45" customHeight="1" x14ac:dyDescent="0.25">
      <c r="A103" s="34">
        <v>92</v>
      </c>
      <c r="B103" s="36" t="s">
        <v>6</v>
      </c>
      <c r="C103" s="87" t="s">
        <v>182</v>
      </c>
      <c r="D103" s="75" t="s">
        <v>183</v>
      </c>
      <c r="E103" s="35" t="s">
        <v>283</v>
      </c>
      <c r="F103" s="35" t="s">
        <v>289</v>
      </c>
      <c r="G103" s="70">
        <v>8000</v>
      </c>
      <c r="H103" s="50">
        <v>8000.0000000000009</v>
      </c>
      <c r="I103" s="50">
        <v>0</v>
      </c>
      <c r="J103" s="50"/>
      <c r="K103" s="50">
        <v>0</v>
      </c>
      <c r="L103" s="50">
        <v>0</v>
      </c>
      <c r="M103" s="50">
        <v>0</v>
      </c>
      <c r="N103" s="50">
        <v>0</v>
      </c>
      <c r="O103" s="70">
        <v>2000.0000000000002</v>
      </c>
      <c r="P103" s="71">
        <v>250.00000000000003</v>
      </c>
      <c r="Q103" s="65">
        <f t="shared" si="11"/>
        <v>10250.000000000002</v>
      </c>
      <c r="R103" s="72">
        <v>1928.3333333333339</v>
      </c>
      <c r="S103" s="67">
        <f t="shared" si="12"/>
        <v>8321.6666666666679</v>
      </c>
      <c r="T103" s="86" t="str">
        <f t="shared" si="18"/>
        <v>NO APLICA</v>
      </c>
      <c r="V103" s="8" t="s">
        <v>251</v>
      </c>
      <c r="W103" s="8">
        <f t="shared" si="16"/>
        <v>0</v>
      </c>
    </row>
    <row r="104" spans="1:24" s="8" customFormat="1" ht="45" customHeight="1" x14ac:dyDescent="0.25">
      <c r="A104" s="34">
        <v>93</v>
      </c>
      <c r="B104" s="36" t="s">
        <v>6</v>
      </c>
      <c r="C104" s="87" t="s">
        <v>157</v>
      </c>
      <c r="D104" s="75" t="s">
        <v>184</v>
      </c>
      <c r="E104" s="35" t="s">
        <v>283</v>
      </c>
      <c r="F104" s="35" t="s">
        <v>289</v>
      </c>
      <c r="G104" s="70">
        <v>10000</v>
      </c>
      <c r="H104" s="50">
        <v>10000</v>
      </c>
      <c r="I104" s="50">
        <v>0</v>
      </c>
      <c r="J104" s="50"/>
      <c r="K104" s="50">
        <v>0</v>
      </c>
      <c r="L104" s="50">
        <v>0</v>
      </c>
      <c r="M104" s="50">
        <v>0</v>
      </c>
      <c r="N104" s="50">
        <v>0</v>
      </c>
      <c r="O104" s="70">
        <v>2500</v>
      </c>
      <c r="P104" s="71">
        <v>250.00000000000003</v>
      </c>
      <c r="Q104" s="65">
        <f t="shared" si="11"/>
        <v>12750</v>
      </c>
      <c r="R104" s="72">
        <v>2743.833333333333</v>
      </c>
      <c r="S104" s="67">
        <f t="shared" si="12"/>
        <v>10006.166666666668</v>
      </c>
      <c r="T104" s="86" t="str">
        <f t="shared" si="18"/>
        <v>NO APLICA</v>
      </c>
      <c r="V104" s="8" t="s">
        <v>251</v>
      </c>
      <c r="W104" s="8">
        <f t="shared" si="16"/>
        <v>0</v>
      </c>
    </row>
    <row r="105" spans="1:24" s="8" customFormat="1" ht="45" customHeight="1" x14ac:dyDescent="0.25">
      <c r="A105" s="34">
        <v>94</v>
      </c>
      <c r="B105" s="36" t="s">
        <v>6</v>
      </c>
      <c r="C105" s="87" t="s">
        <v>187</v>
      </c>
      <c r="D105" s="75" t="s">
        <v>188</v>
      </c>
      <c r="E105" s="35" t="s">
        <v>283</v>
      </c>
      <c r="F105" s="35" t="s">
        <v>289</v>
      </c>
      <c r="G105" s="70">
        <v>8000</v>
      </c>
      <c r="H105" s="50">
        <v>8000.0000000000009</v>
      </c>
      <c r="I105" s="50">
        <v>0</v>
      </c>
      <c r="J105" s="50"/>
      <c r="K105" s="50">
        <v>0</v>
      </c>
      <c r="L105" s="50">
        <v>0</v>
      </c>
      <c r="M105" s="50">
        <v>0</v>
      </c>
      <c r="N105" s="50">
        <v>0</v>
      </c>
      <c r="O105" s="70">
        <v>2000.0000000000002</v>
      </c>
      <c r="P105" s="71">
        <v>250.00000000000003</v>
      </c>
      <c r="Q105" s="65">
        <f t="shared" si="11"/>
        <v>10250.000000000002</v>
      </c>
      <c r="R105" s="72">
        <v>1928.3333333333339</v>
      </c>
      <c r="S105" s="67">
        <f t="shared" si="12"/>
        <v>8321.6666666666679</v>
      </c>
      <c r="T105" s="86" t="str">
        <f t="shared" si="18"/>
        <v>NO APLICA</v>
      </c>
      <c r="V105" s="8" t="s">
        <v>251</v>
      </c>
      <c r="W105" s="8">
        <f t="shared" si="16"/>
        <v>0</v>
      </c>
    </row>
    <row r="106" spans="1:24" s="8" customFormat="1" ht="45" customHeight="1" x14ac:dyDescent="0.25">
      <c r="A106" s="34">
        <v>95</v>
      </c>
      <c r="B106" s="36" t="s">
        <v>6</v>
      </c>
      <c r="C106" s="87" t="s">
        <v>189</v>
      </c>
      <c r="D106" s="75" t="s">
        <v>190</v>
      </c>
      <c r="E106" s="35" t="s">
        <v>283</v>
      </c>
      <c r="F106" s="35" t="s">
        <v>289</v>
      </c>
      <c r="G106" s="70">
        <v>10000</v>
      </c>
      <c r="H106" s="50">
        <v>10000</v>
      </c>
      <c r="I106" s="50">
        <v>0</v>
      </c>
      <c r="J106" s="50"/>
      <c r="K106" s="50">
        <v>0</v>
      </c>
      <c r="L106" s="50">
        <v>0</v>
      </c>
      <c r="M106" s="50">
        <v>0</v>
      </c>
      <c r="N106" s="50">
        <v>0</v>
      </c>
      <c r="O106" s="70">
        <v>2500</v>
      </c>
      <c r="P106" s="71">
        <v>250.00000000000003</v>
      </c>
      <c r="Q106" s="65">
        <f t="shared" si="11"/>
        <v>12750</v>
      </c>
      <c r="R106" s="72">
        <v>2743.833333333333</v>
      </c>
      <c r="S106" s="67">
        <f t="shared" si="12"/>
        <v>10006.166666666668</v>
      </c>
      <c r="T106" s="86" t="str">
        <f t="shared" si="18"/>
        <v>NO APLICA</v>
      </c>
      <c r="V106" s="8" t="s">
        <v>251</v>
      </c>
      <c r="W106" s="8">
        <f t="shared" si="16"/>
        <v>0</v>
      </c>
    </row>
    <row r="107" spans="1:24" s="8" customFormat="1" ht="45" customHeight="1" x14ac:dyDescent="0.25">
      <c r="A107" s="34">
        <v>96</v>
      </c>
      <c r="B107" s="36" t="s">
        <v>6</v>
      </c>
      <c r="C107" s="87" t="s">
        <v>191</v>
      </c>
      <c r="D107" s="75" t="s">
        <v>107</v>
      </c>
      <c r="E107" s="35" t="s">
        <v>282</v>
      </c>
      <c r="F107" s="35" t="s">
        <v>310</v>
      </c>
      <c r="G107" s="70">
        <v>5000</v>
      </c>
      <c r="H107" s="50">
        <v>5000</v>
      </c>
      <c r="I107" s="50">
        <v>0</v>
      </c>
      <c r="J107" s="50"/>
      <c r="K107" s="50">
        <v>0</v>
      </c>
      <c r="L107" s="50">
        <v>0</v>
      </c>
      <c r="M107" s="50">
        <v>0</v>
      </c>
      <c r="N107" s="50">
        <v>0</v>
      </c>
      <c r="O107" s="70">
        <v>1250</v>
      </c>
      <c r="P107" s="71">
        <v>250.00000000000003</v>
      </c>
      <c r="Q107" s="65">
        <f t="shared" si="11"/>
        <v>6500</v>
      </c>
      <c r="R107" s="72">
        <v>1075.8333333333333</v>
      </c>
      <c r="S107" s="67">
        <f t="shared" si="12"/>
        <v>5424.166666666667</v>
      </c>
      <c r="T107" s="86" t="str">
        <f>V107</f>
        <v>NO APLICA</v>
      </c>
      <c r="V107" s="8" t="s">
        <v>251</v>
      </c>
      <c r="W107" s="8">
        <f t="shared" si="16"/>
        <v>0</v>
      </c>
    </row>
    <row r="108" spans="1:24" s="8" customFormat="1" ht="45" customHeight="1" x14ac:dyDescent="0.25">
      <c r="A108" s="34">
        <v>97</v>
      </c>
      <c r="B108" s="36" t="s">
        <v>6</v>
      </c>
      <c r="C108" s="87" t="s">
        <v>192</v>
      </c>
      <c r="D108" s="75" t="s">
        <v>193</v>
      </c>
      <c r="E108" s="35" t="s">
        <v>283</v>
      </c>
      <c r="F108" s="35" t="s">
        <v>289</v>
      </c>
      <c r="G108" s="70">
        <v>10000</v>
      </c>
      <c r="H108" s="50">
        <v>10000</v>
      </c>
      <c r="I108" s="50">
        <v>0</v>
      </c>
      <c r="J108" s="50"/>
      <c r="K108" s="50">
        <v>0</v>
      </c>
      <c r="L108" s="50">
        <v>0</v>
      </c>
      <c r="M108" s="50">
        <v>0</v>
      </c>
      <c r="N108" s="50">
        <v>0</v>
      </c>
      <c r="O108" s="70">
        <v>2500</v>
      </c>
      <c r="P108" s="71">
        <v>250.00000000000003</v>
      </c>
      <c r="Q108" s="65">
        <f t="shared" si="11"/>
        <v>12750</v>
      </c>
      <c r="R108" s="72">
        <v>2743.833333333333</v>
      </c>
      <c r="S108" s="67">
        <f t="shared" si="12"/>
        <v>10006.166666666668</v>
      </c>
      <c r="T108" s="86" t="str">
        <f t="shared" si="18"/>
        <v>NO APLICA</v>
      </c>
      <c r="V108" s="8" t="s">
        <v>251</v>
      </c>
      <c r="W108" s="8">
        <f t="shared" si="16"/>
        <v>0</v>
      </c>
    </row>
    <row r="109" spans="1:24" s="8" customFormat="1" ht="45" customHeight="1" x14ac:dyDescent="0.25">
      <c r="A109" s="34">
        <v>98</v>
      </c>
      <c r="B109" s="36" t="s">
        <v>6</v>
      </c>
      <c r="C109" s="87" t="s">
        <v>207</v>
      </c>
      <c r="D109" s="75" t="s">
        <v>208</v>
      </c>
      <c r="E109" s="35" t="s">
        <v>283</v>
      </c>
      <c r="F109" s="35" t="s">
        <v>289</v>
      </c>
      <c r="G109" s="70">
        <v>8000</v>
      </c>
      <c r="H109" s="50">
        <v>8000.0000000000009</v>
      </c>
      <c r="I109" s="50">
        <v>0</v>
      </c>
      <c r="J109" s="50"/>
      <c r="K109" s="50">
        <v>0</v>
      </c>
      <c r="L109" s="50">
        <v>0</v>
      </c>
      <c r="M109" s="50">
        <v>0</v>
      </c>
      <c r="N109" s="50">
        <v>0</v>
      </c>
      <c r="O109" s="70">
        <v>2000.0000000000002</v>
      </c>
      <c r="P109" s="71">
        <v>250.00000000000003</v>
      </c>
      <c r="Q109" s="65">
        <f t="shared" si="11"/>
        <v>10250.000000000002</v>
      </c>
      <c r="R109" s="72">
        <v>1928.3333333333339</v>
      </c>
      <c r="S109" s="67">
        <f t="shared" si="12"/>
        <v>8321.6666666666679</v>
      </c>
      <c r="T109" s="86" t="str">
        <f t="shared" si="18"/>
        <v>NO APLICA</v>
      </c>
      <c r="V109" s="8" t="s">
        <v>251</v>
      </c>
      <c r="W109" s="8">
        <f t="shared" si="16"/>
        <v>0</v>
      </c>
    </row>
    <row r="110" spans="1:24" s="8" customFormat="1" ht="45" customHeight="1" x14ac:dyDescent="0.25">
      <c r="A110" s="34">
        <v>99</v>
      </c>
      <c r="B110" s="36" t="s">
        <v>6</v>
      </c>
      <c r="C110" s="87" t="s">
        <v>194</v>
      </c>
      <c r="D110" s="75" t="s">
        <v>195</v>
      </c>
      <c r="E110" s="35" t="s">
        <v>283</v>
      </c>
      <c r="F110" s="35" t="s">
        <v>289</v>
      </c>
      <c r="G110" s="70">
        <v>10000</v>
      </c>
      <c r="H110" s="50">
        <v>10000</v>
      </c>
      <c r="I110" s="50">
        <v>0</v>
      </c>
      <c r="J110" s="50"/>
      <c r="K110" s="50">
        <v>0</v>
      </c>
      <c r="L110" s="50">
        <v>0</v>
      </c>
      <c r="M110" s="50">
        <v>0</v>
      </c>
      <c r="N110" s="50">
        <v>0</v>
      </c>
      <c r="O110" s="70">
        <v>2500</v>
      </c>
      <c r="P110" s="71">
        <v>250.00000000000003</v>
      </c>
      <c r="Q110" s="65">
        <f t="shared" si="11"/>
        <v>12750</v>
      </c>
      <c r="R110" s="74">
        <v>2743.833333333333</v>
      </c>
      <c r="S110" s="67">
        <f t="shared" si="12"/>
        <v>10006.166666666668</v>
      </c>
      <c r="T110" s="86" t="str">
        <f t="shared" si="18"/>
        <v>NO APLICA</v>
      </c>
      <c r="V110" s="8" t="s">
        <v>251</v>
      </c>
      <c r="W110" s="8">
        <f t="shared" si="16"/>
        <v>0</v>
      </c>
    </row>
    <row r="111" spans="1:24" s="8" customFormat="1" ht="45" customHeight="1" x14ac:dyDescent="0.25">
      <c r="A111" s="34">
        <v>100</v>
      </c>
      <c r="B111" s="36" t="s">
        <v>6</v>
      </c>
      <c r="C111" s="87" t="s">
        <v>196</v>
      </c>
      <c r="D111" s="75" t="s">
        <v>197</v>
      </c>
      <c r="E111" s="35" t="s">
        <v>283</v>
      </c>
      <c r="F111" s="35" t="s">
        <v>289</v>
      </c>
      <c r="G111" s="70">
        <v>10000</v>
      </c>
      <c r="H111" s="50">
        <v>10000</v>
      </c>
      <c r="I111" s="50">
        <v>0</v>
      </c>
      <c r="J111" s="50"/>
      <c r="K111" s="50">
        <v>0</v>
      </c>
      <c r="L111" s="50">
        <v>0</v>
      </c>
      <c r="M111" s="50">
        <v>0</v>
      </c>
      <c r="N111" s="50">
        <v>0</v>
      </c>
      <c r="O111" s="70">
        <v>2500</v>
      </c>
      <c r="P111" s="71">
        <v>250.00000000000003</v>
      </c>
      <c r="Q111" s="65">
        <f t="shared" si="11"/>
        <v>12750</v>
      </c>
      <c r="R111" s="74">
        <v>2743.833333333333</v>
      </c>
      <c r="S111" s="67">
        <f t="shared" si="12"/>
        <v>10006.166666666668</v>
      </c>
      <c r="T111" s="86" t="str">
        <f t="shared" si="18"/>
        <v>NO APLICA</v>
      </c>
      <c r="V111" s="8" t="s">
        <v>251</v>
      </c>
      <c r="W111" s="8">
        <f t="shared" si="16"/>
        <v>0</v>
      </c>
    </row>
    <row r="112" spans="1:24" s="8" customFormat="1" ht="45" customHeight="1" x14ac:dyDescent="0.25">
      <c r="A112" s="34">
        <v>101</v>
      </c>
      <c r="B112" s="36" t="s">
        <v>6</v>
      </c>
      <c r="C112" s="87" t="s">
        <v>199</v>
      </c>
      <c r="D112" s="75" t="s">
        <v>200</v>
      </c>
      <c r="E112" s="35" t="s">
        <v>283</v>
      </c>
      <c r="F112" s="35" t="s">
        <v>289</v>
      </c>
      <c r="G112" s="70">
        <v>8000</v>
      </c>
      <c r="H112" s="50">
        <v>8000.0000000000009</v>
      </c>
      <c r="I112" s="50">
        <v>0</v>
      </c>
      <c r="J112" s="50"/>
      <c r="K112" s="50">
        <v>0</v>
      </c>
      <c r="L112" s="50">
        <v>0</v>
      </c>
      <c r="M112" s="50">
        <v>0</v>
      </c>
      <c r="N112" s="50">
        <v>0</v>
      </c>
      <c r="O112" s="70">
        <v>2000.0000000000002</v>
      </c>
      <c r="P112" s="71">
        <v>250.00000000000003</v>
      </c>
      <c r="Q112" s="65">
        <f t="shared" si="11"/>
        <v>10250.000000000002</v>
      </c>
      <c r="R112" s="74">
        <v>1928.3333333333339</v>
      </c>
      <c r="S112" s="67">
        <f t="shared" si="12"/>
        <v>8321.6666666666679</v>
      </c>
      <c r="T112" s="86" t="str">
        <f t="shared" si="18"/>
        <v>NO APLICA</v>
      </c>
      <c r="V112" s="8" t="s">
        <v>251</v>
      </c>
      <c r="W112" s="8">
        <f t="shared" si="16"/>
        <v>0</v>
      </c>
    </row>
    <row r="113" spans="1:397" s="8" customFormat="1" ht="45" customHeight="1" x14ac:dyDescent="0.25">
      <c r="A113" s="34">
        <v>102</v>
      </c>
      <c r="B113" s="36" t="s">
        <v>6</v>
      </c>
      <c r="C113" s="87" t="s">
        <v>83</v>
      </c>
      <c r="D113" s="35" t="s">
        <v>213</v>
      </c>
      <c r="E113" s="35" t="s">
        <v>283</v>
      </c>
      <c r="F113" s="35" t="s">
        <v>289</v>
      </c>
      <c r="G113" s="70">
        <v>10000</v>
      </c>
      <c r="H113" s="50">
        <v>10000</v>
      </c>
      <c r="I113" s="50">
        <v>0</v>
      </c>
      <c r="J113" s="50"/>
      <c r="K113" s="50">
        <v>0</v>
      </c>
      <c r="L113" s="50">
        <v>0</v>
      </c>
      <c r="M113" s="50">
        <v>0</v>
      </c>
      <c r="N113" s="50">
        <v>0</v>
      </c>
      <c r="O113" s="70">
        <v>2500</v>
      </c>
      <c r="P113" s="71">
        <v>250.00000000000003</v>
      </c>
      <c r="Q113" s="65">
        <f t="shared" si="11"/>
        <v>12750</v>
      </c>
      <c r="R113" s="74">
        <v>2743.833333333333</v>
      </c>
      <c r="S113" s="67">
        <f t="shared" si="12"/>
        <v>10006.166666666668</v>
      </c>
      <c r="T113" s="86">
        <f t="shared" si="15"/>
        <v>961</v>
      </c>
      <c r="W113" s="8">
        <f t="shared" si="16"/>
        <v>961</v>
      </c>
      <c r="X113" s="8">
        <v>961</v>
      </c>
    </row>
    <row r="114" spans="1:397" s="7" customFormat="1" ht="45" customHeight="1" x14ac:dyDescent="0.25">
      <c r="A114" s="34">
        <v>103</v>
      </c>
      <c r="B114" s="36" t="s">
        <v>6</v>
      </c>
      <c r="C114" s="87" t="s">
        <v>209</v>
      </c>
      <c r="D114" s="35" t="s">
        <v>186</v>
      </c>
      <c r="E114" s="35" t="s">
        <v>283</v>
      </c>
      <c r="F114" s="35" t="s">
        <v>289</v>
      </c>
      <c r="G114" s="70">
        <v>8000</v>
      </c>
      <c r="H114" s="50">
        <v>8000.0000000000009</v>
      </c>
      <c r="I114" s="50">
        <v>0</v>
      </c>
      <c r="J114" s="50"/>
      <c r="K114" s="50">
        <v>0</v>
      </c>
      <c r="L114" s="50">
        <v>0</v>
      </c>
      <c r="M114" s="50">
        <v>0</v>
      </c>
      <c r="N114" s="50">
        <v>0</v>
      </c>
      <c r="O114" s="70">
        <v>2000.0000000000002</v>
      </c>
      <c r="P114" s="71">
        <v>250.00000000000003</v>
      </c>
      <c r="Q114" s="65">
        <f t="shared" si="11"/>
        <v>10250.000000000002</v>
      </c>
      <c r="R114" s="74">
        <v>1928.3333333333339</v>
      </c>
      <c r="S114" s="67">
        <f t="shared" si="12"/>
        <v>8321.6666666666679</v>
      </c>
      <c r="T114" s="86" t="str">
        <f>V114</f>
        <v>NO APLICA</v>
      </c>
      <c r="V114" s="7" t="s">
        <v>251</v>
      </c>
      <c r="W114" s="8">
        <f t="shared" si="16"/>
        <v>0</v>
      </c>
    </row>
    <row r="115" spans="1:397" s="7" customFormat="1" ht="45" customHeight="1" x14ac:dyDescent="0.25">
      <c r="A115" s="34">
        <v>104</v>
      </c>
      <c r="B115" s="36" t="s">
        <v>6</v>
      </c>
      <c r="C115" s="87" t="s">
        <v>211</v>
      </c>
      <c r="D115" s="35" t="s">
        <v>125</v>
      </c>
      <c r="E115" s="35" t="s">
        <v>280</v>
      </c>
      <c r="F115" s="35" t="s">
        <v>303</v>
      </c>
      <c r="G115" s="70">
        <v>11000</v>
      </c>
      <c r="H115" s="50">
        <v>11000</v>
      </c>
      <c r="I115" s="50">
        <v>0</v>
      </c>
      <c r="J115" s="50">
        <v>375</v>
      </c>
      <c r="K115" s="50">
        <v>0</v>
      </c>
      <c r="L115" s="50">
        <v>0</v>
      </c>
      <c r="M115" s="50">
        <v>0</v>
      </c>
      <c r="N115" s="50">
        <v>0</v>
      </c>
      <c r="O115" s="70">
        <v>2750</v>
      </c>
      <c r="P115" s="71">
        <v>250.00000000000003</v>
      </c>
      <c r="Q115" s="65">
        <f t="shared" si="11"/>
        <v>14375</v>
      </c>
      <c r="R115" s="74">
        <v>4288.3683333333329</v>
      </c>
      <c r="S115" s="67">
        <f t="shared" si="12"/>
        <v>10086.631666666668</v>
      </c>
      <c r="T115" s="86">
        <f t="shared" si="15"/>
        <v>1584</v>
      </c>
      <c r="W115" s="8">
        <f t="shared" si="16"/>
        <v>1584</v>
      </c>
      <c r="X115" s="7">
        <v>1174</v>
      </c>
      <c r="Y115" s="7">
        <v>410</v>
      </c>
    </row>
    <row r="116" spans="1:397" s="7" customFormat="1" ht="45" customHeight="1" x14ac:dyDescent="0.25">
      <c r="A116" s="34">
        <v>105</v>
      </c>
      <c r="B116" s="36" t="s">
        <v>6</v>
      </c>
      <c r="C116" s="87" t="s">
        <v>210</v>
      </c>
      <c r="D116" s="35" t="s">
        <v>186</v>
      </c>
      <c r="E116" s="35" t="s">
        <v>283</v>
      </c>
      <c r="F116" s="35" t="s">
        <v>289</v>
      </c>
      <c r="G116" s="70">
        <v>8000</v>
      </c>
      <c r="H116" s="50">
        <v>8000.0000000000009</v>
      </c>
      <c r="I116" s="50">
        <v>0</v>
      </c>
      <c r="J116" s="50"/>
      <c r="K116" s="50">
        <v>0</v>
      </c>
      <c r="L116" s="50">
        <v>0</v>
      </c>
      <c r="M116" s="50">
        <v>0</v>
      </c>
      <c r="N116" s="50">
        <v>0</v>
      </c>
      <c r="O116" s="70">
        <v>2000.0000000000002</v>
      </c>
      <c r="P116" s="71">
        <v>250.00000000000003</v>
      </c>
      <c r="Q116" s="65">
        <f t="shared" si="11"/>
        <v>10250.000000000002</v>
      </c>
      <c r="R116" s="74">
        <v>1928.3333333333339</v>
      </c>
      <c r="S116" s="67">
        <f t="shared" si="12"/>
        <v>8321.6666666666679</v>
      </c>
      <c r="T116" s="86" t="str">
        <f>V116</f>
        <v>NO APLICA</v>
      </c>
      <c r="V116" s="7" t="s">
        <v>251</v>
      </c>
      <c r="W116" s="8">
        <f t="shared" si="16"/>
        <v>0</v>
      </c>
    </row>
    <row r="117" spans="1:397" s="7" customFormat="1" ht="45" customHeight="1" x14ac:dyDescent="0.25">
      <c r="A117" s="34">
        <v>106</v>
      </c>
      <c r="B117" s="36" t="s">
        <v>6</v>
      </c>
      <c r="C117" s="87" t="s">
        <v>214</v>
      </c>
      <c r="D117" s="35" t="s">
        <v>14</v>
      </c>
      <c r="E117" s="35" t="s">
        <v>282</v>
      </c>
      <c r="F117" s="35" t="s">
        <v>293</v>
      </c>
      <c r="G117" s="70">
        <v>4500</v>
      </c>
      <c r="H117" s="50">
        <v>4500</v>
      </c>
      <c r="I117" s="50">
        <v>0</v>
      </c>
      <c r="J117" s="70"/>
      <c r="K117" s="50">
        <v>0</v>
      </c>
      <c r="L117" s="50">
        <v>0</v>
      </c>
      <c r="M117" s="50">
        <v>0</v>
      </c>
      <c r="N117" s="50">
        <v>0</v>
      </c>
      <c r="O117" s="70">
        <v>1125</v>
      </c>
      <c r="P117" s="71">
        <v>250.00000000000003</v>
      </c>
      <c r="Q117" s="65">
        <f t="shared" si="11"/>
        <v>5875</v>
      </c>
      <c r="R117" s="74">
        <v>896.14583333333337</v>
      </c>
      <c r="S117" s="67">
        <f t="shared" si="12"/>
        <v>4978.854166666667</v>
      </c>
      <c r="T117" s="86" t="str">
        <f>V117</f>
        <v>NO APLICA</v>
      </c>
      <c r="V117" s="7" t="s">
        <v>251</v>
      </c>
      <c r="W117" s="8">
        <f t="shared" si="16"/>
        <v>0</v>
      </c>
    </row>
    <row r="118" spans="1:397" s="7" customFormat="1" ht="45" customHeight="1" x14ac:dyDescent="0.25">
      <c r="A118" s="34">
        <v>107</v>
      </c>
      <c r="B118" s="36" t="s">
        <v>6</v>
      </c>
      <c r="C118" s="87" t="s">
        <v>212</v>
      </c>
      <c r="D118" s="35" t="s">
        <v>176</v>
      </c>
      <c r="E118" s="35" t="s">
        <v>280</v>
      </c>
      <c r="F118" s="35" t="s">
        <v>311</v>
      </c>
      <c r="G118" s="70">
        <v>11000</v>
      </c>
      <c r="H118" s="50">
        <v>11000</v>
      </c>
      <c r="I118" s="50">
        <v>0</v>
      </c>
      <c r="J118" s="50">
        <v>375</v>
      </c>
      <c r="K118" s="50">
        <v>0</v>
      </c>
      <c r="L118" s="50">
        <v>0</v>
      </c>
      <c r="M118" s="50">
        <v>0</v>
      </c>
      <c r="N118" s="50">
        <v>0</v>
      </c>
      <c r="O118" s="70">
        <v>2750</v>
      </c>
      <c r="P118" s="71">
        <v>250.00000000000003</v>
      </c>
      <c r="Q118" s="65">
        <f t="shared" si="11"/>
        <v>14375</v>
      </c>
      <c r="R118" s="74">
        <v>2934.958333333333</v>
      </c>
      <c r="S118" s="67">
        <f t="shared" si="12"/>
        <v>11440.041666666668</v>
      </c>
      <c r="T118" s="86">
        <f t="shared" si="15"/>
        <v>514</v>
      </c>
      <c r="W118" s="8">
        <f t="shared" si="16"/>
        <v>514</v>
      </c>
      <c r="X118" s="7">
        <v>514</v>
      </c>
    </row>
    <row r="119" spans="1:397" s="7" customFormat="1" ht="45" customHeight="1" x14ac:dyDescent="0.25">
      <c r="A119" s="34">
        <v>108</v>
      </c>
      <c r="B119" s="36" t="s">
        <v>6</v>
      </c>
      <c r="C119" s="87" t="s">
        <v>63</v>
      </c>
      <c r="D119" s="35" t="s">
        <v>110</v>
      </c>
      <c r="E119" s="35" t="s">
        <v>279</v>
      </c>
      <c r="F119" s="35" t="s">
        <v>304</v>
      </c>
      <c r="G119" s="70">
        <v>15000</v>
      </c>
      <c r="H119" s="50">
        <v>15000</v>
      </c>
      <c r="I119" s="50">
        <v>0</v>
      </c>
      <c r="J119" s="50">
        <v>375</v>
      </c>
      <c r="K119" s="50">
        <v>0</v>
      </c>
      <c r="L119" s="50">
        <v>0</v>
      </c>
      <c r="M119" s="50">
        <v>0</v>
      </c>
      <c r="N119" s="50">
        <v>0</v>
      </c>
      <c r="O119" s="70">
        <v>3750</v>
      </c>
      <c r="P119" s="71">
        <v>250.00000000000003</v>
      </c>
      <c r="Q119" s="65">
        <f t="shared" si="11"/>
        <v>19375</v>
      </c>
      <c r="R119" s="74">
        <v>4296.998333333333</v>
      </c>
      <c r="S119" s="67">
        <f t="shared" si="12"/>
        <v>15078.001666666667</v>
      </c>
      <c r="T119" s="86" t="str">
        <f>V119</f>
        <v>NO APLICA</v>
      </c>
      <c r="V119" s="7" t="s">
        <v>251</v>
      </c>
      <c r="W119" s="8">
        <f t="shared" si="16"/>
        <v>0</v>
      </c>
    </row>
    <row r="120" spans="1:397" s="7" customFormat="1" ht="45" customHeight="1" x14ac:dyDescent="0.25">
      <c r="A120" s="34">
        <v>109</v>
      </c>
      <c r="B120" s="36" t="s">
        <v>6</v>
      </c>
      <c r="C120" s="87" t="s">
        <v>215</v>
      </c>
      <c r="D120" s="35" t="s">
        <v>227</v>
      </c>
      <c r="E120" s="37" t="s">
        <v>279</v>
      </c>
      <c r="F120" s="37" t="s">
        <v>286</v>
      </c>
      <c r="G120" s="70">
        <v>6000</v>
      </c>
      <c r="H120" s="50">
        <v>6000</v>
      </c>
      <c r="I120" s="50">
        <v>0</v>
      </c>
      <c r="J120" s="70"/>
      <c r="K120" s="50">
        <v>0</v>
      </c>
      <c r="L120" s="50">
        <v>0</v>
      </c>
      <c r="M120" s="50">
        <v>0</v>
      </c>
      <c r="N120" s="50">
        <v>0</v>
      </c>
      <c r="O120" s="70">
        <v>1500</v>
      </c>
      <c r="P120" s="71">
        <v>250.00000000000003</v>
      </c>
      <c r="Q120" s="65">
        <f t="shared" si="11"/>
        <v>7750</v>
      </c>
      <c r="R120" s="74">
        <v>1328.3333333333335</v>
      </c>
      <c r="S120" s="67">
        <f t="shared" si="12"/>
        <v>6421.6666666666661</v>
      </c>
      <c r="T120" s="86" t="str">
        <f t="shared" ref="T120:T122" si="19">V120</f>
        <v>NO APLICA</v>
      </c>
      <c r="V120" s="8" t="s">
        <v>251</v>
      </c>
      <c r="W120" s="8">
        <f t="shared" si="16"/>
        <v>0</v>
      </c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  <c r="IW120" s="8"/>
      <c r="IX120" s="8"/>
      <c r="IY120" s="8"/>
      <c r="IZ120" s="8"/>
      <c r="JA120" s="8"/>
      <c r="JB120" s="8"/>
      <c r="JC120" s="8"/>
      <c r="JD120" s="8"/>
      <c r="JE120" s="8"/>
      <c r="JF120" s="8"/>
      <c r="JG120" s="8"/>
      <c r="JH120" s="8"/>
      <c r="JI120" s="8"/>
      <c r="JJ120" s="8"/>
      <c r="JK120" s="8"/>
      <c r="JL120" s="8"/>
      <c r="JM120" s="8"/>
      <c r="JN120" s="8"/>
      <c r="JO120" s="8"/>
      <c r="JP120" s="8"/>
      <c r="JQ120" s="8"/>
      <c r="JR120" s="8"/>
      <c r="JS120" s="8"/>
      <c r="JT120" s="8"/>
      <c r="JU120" s="8"/>
      <c r="JV120" s="8"/>
      <c r="JW120" s="8"/>
      <c r="JX120" s="8"/>
      <c r="JY120" s="8"/>
      <c r="JZ120" s="8"/>
      <c r="KA120" s="8"/>
      <c r="KB120" s="8"/>
      <c r="KC120" s="8"/>
      <c r="KD120" s="8"/>
      <c r="KE120" s="8"/>
      <c r="KF120" s="8"/>
      <c r="KG120" s="8"/>
      <c r="KH120" s="8"/>
      <c r="KI120" s="8"/>
      <c r="KJ120" s="8"/>
      <c r="KK120" s="8"/>
      <c r="KL120" s="8"/>
      <c r="KM120" s="8"/>
      <c r="KN120" s="8"/>
      <c r="KO120" s="8"/>
      <c r="KP120" s="8"/>
      <c r="KQ120" s="8"/>
      <c r="KR120" s="8"/>
      <c r="KS120" s="8"/>
      <c r="KT120" s="8"/>
      <c r="KU120" s="8"/>
      <c r="KV120" s="8"/>
      <c r="KW120" s="8"/>
      <c r="KX120" s="8"/>
      <c r="KY120" s="8"/>
      <c r="KZ120" s="8"/>
      <c r="LA120" s="8"/>
      <c r="LB120" s="8"/>
      <c r="LC120" s="8"/>
      <c r="LD120" s="8"/>
      <c r="LE120" s="8"/>
      <c r="LF120" s="8"/>
      <c r="LG120" s="8"/>
      <c r="LH120" s="8"/>
      <c r="LI120" s="8"/>
      <c r="LJ120" s="8"/>
      <c r="LK120" s="8"/>
      <c r="LL120" s="8"/>
      <c r="LM120" s="8"/>
      <c r="LN120" s="8"/>
      <c r="LO120" s="8"/>
      <c r="LP120" s="8"/>
      <c r="LQ120" s="8"/>
      <c r="LR120" s="8"/>
      <c r="LS120" s="8"/>
      <c r="LT120" s="8"/>
      <c r="LU120" s="8"/>
      <c r="LV120" s="8"/>
      <c r="LW120" s="8"/>
      <c r="LX120" s="8"/>
      <c r="LY120" s="8"/>
      <c r="LZ120" s="8"/>
      <c r="MA120" s="8"/>
      <c r="MB120" s="8"/>
      <c r="MC120" s="8"/>
      <c r="MD120" s="8"/>
      <c r="ME120" s="8"/>
      <c r="MF120" s="8"/>
      <c r="MG120" s="8"/>
      <c r="MH120" s="8"/>
      <c r="MI120" s="8"/>
      <c r="MJ120" s="8"/>
      <c r="MK120" s="8"/>
      <c r="ML120" s="8"/>
      <c r="MM120" s="8"/>
      <c r="MN120" s="8"/>
      <c r="MO120" s="8"/>
      <c r="MP120" s="8"/>
      <c r="MQ120" s="8"/>
      <c r="MR120" s="8"/>
      <c r="MS120" s="8"/>
      <c r="MT120" s="8"/>
      <c r="MU120" s="8"/>
      <c r="MV120" s="8"/>
      <c r="MW120" s="8"/>
      <c r="MX120" s="8"/>
      <c r="MY120" s="8"/>
      <c r="MZ120" s="8"/>
      <c r="NA120" s="8"/>
      <c r="NB120" s="8"/>
      <c r="NC120" s="8"/>
      <c r="ND120" s="8"/>
      <c r="NE120" s="8"/>
      <c r="NF120" s="8"/>
      <c r="NG120" s="8"/>
      <c r="NH120" s="8"/>
      <c r="NI120" s="8"/>
      <c r="NJ120" s="8"/>
      <c r="NK120" s="8"/>
      <c r="NL120" s="8"/>
      <c r="NM120" s="8"/>
      <c r="NN120" s="8"/>
      <c r="NO120" s="8"/>
      <c r="NP120" s="8"/>
      <c r="NQ120" s="8"/>
      <c r="NR120" s="8"/>
      <c r="NS120" s="8"/>
      <c r="NT120" s="8"/>
      <c r="NU120" s="8"/>
      <c r="NV120" s="8"/>
      <c r="NW120" s="8"/>
      <c r="NX120" s="8"/>
      <c r="NY120" s="8"/>
      <c r="NZ120" s="8"/>
      <c r="OA120" s="8"/>
      <c r="OB120" s="8"/>
      <c r="OC120" s="8"/>
      <c r="OD120" s="8"/>
      <c r="OE120" s="8"/>
      <c r="OF120" s="8"/>
      <c r="OG120" s="8"/>
    </row>
    <row r="121" spans="1:397" s="7" customFormat="1" ht="45" customHeight="1" x14ac:dyDescent="0.25">
      <c r="A121" s="34">
        <v>110</v>
      </c>
      <c r="B121" s="36" t="s">
        <v>6</v>
      </c>
      <c r="C121" s="87" t="s">
        <v>126</v>
      </c>
      <c r="D121" s="35" t="s">
        <v>94</v>
      </c>
      <c r="E121" s="35" t="s">
        <v>279</v>
      </c>
      <c r="F121" s="35" t="s">
        <v>304</v>
      </c>
      <c r="G121" s="70">
        <v>8000</v>
      </c>
      <c r="H121" s="50">
        <v>8000.0000000000009</v>
      </c>
      <c r="I121" s="50">
        <v>0</v>
      </c>
      <c r="J121" s="70"/>
      <c r="K121" s="50">
        <v>0</v>
      </c>
      <c r="L121" s="50">
        <v>0</v>
      </c>
      <c r="M121" s="50">
        <v>0</v>
      </c>
      <c r="N121" s="50">
        <v>0</v>
      </c>
      <c r="O121" s="70">
        <v>2000.0000000000002</v>
      </c>
      <c r="P121" s="71">
        <v>250.00000000000003</v>
      </c>
      <c r="Q121" s="65">
        <f t="shared" si="11"/>
        <v>10250.000000000002</v>
      </c>
      <c r="R121" s="74">
        <v>3732.8033333333342</v>
      </c>
      <c r="S121" s="67">
        <f t="shared" si="12"/>
        <v>6517.1966666666676</v>
      </c>
      <c r="T121" s="86" t="str">
        <f t="shared" si="19"/>
        <v>NO APLICA</v>
      </c>
      <c r="V121" s="8" t="s">
        <v>251</v>
      </c>
      <c r="W121" s="8">
        <f t="shared" si="16"/>
        <v>0</v>
      </c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  <c r="IW121" s="8"/>
      <c r="IX121" s="8"/>
      <c r="IY121" s="8"/>
      <c r="IZ121" s="8"/>
      <c r="JA121" s="8"/>
      <c r="JB121" s="8"/>
      <c r="JC121" s="8"/>
      <c r="JD121" s="8"/>
      <c r="JE121" s="8"/>
      <c r="JF121" s="8"/>
      <c r="JG121" s="8"/>
      <c r="JH121" s="8"/>
      <c r="JI121" s="8"/>
      <c r="JJ121" s="8"/>
      <c r="JK121" s="8"/>
      <c r="JL121" s="8"/>
      <c r="JM121" s="8"/>
      <c r="JN121" s="8"/>
      <c r="JO121" s="8"/>
      <c r="JP121" s="8"/>
      <c r="JQ121" s="8"/>
      <c r="JR121" s="8"/>
      <c r="JS121" s="8"/>
      <c r="JT121" s="8"/>
      <c r="JU121" s="8"/>
      <c r="JV121" s="8"/>
      <c r="JW121" s="8"/>
      <c r="JX121" s="8"/>
      <c r="JY121" s="8"/>
      <c r="JZ121" s="8"/>
      <c r="KA121" s="8"/>
      <c r="KB121" s="8"/>
      <c r="KC121" s="8"/>
      <c r="KD121" s="8"/>
      <c r="KE121" s="8"/>
      <c r="KF121" s="8"/>
      <c r="KG121" s="8"/>
      <c r="KH121" s="8"/>
      <c r="KI121" s="8"/>
      <c r="KJ121" s="8"/>
      <c r="KK121" s="8"/>
      <c r="KL121" s="8"/>
      <c r="KM121" s="8"/>
      <c r="KN121" s="8"/>
      <c r="KO121" s="8"/>
      <c r="KP121" s="8"/>
      <c r="KQ121" s="8"/>
      <c r="KR121" s="8"/>
      <c r="KS121" s="8"/>
      <c r="KT121" s="8"/>
      <c r="KU121" s="8"/>
      <c r="KV121" s="8"/>
      <c r="KW121" s="8"/>
      <c r="KX121" s="8"/>
      <c r="KY121" s="8"/>
      <c r="KZ121" s="8"/>
      <c r="LA121" s="8"/>
      <c r="LB121" s="8"/>
      <c r="LC121" s="8"/>
      <c r="LD121" s="8"/>
      <c r="LE121" s="8"/>
      <c r="LF121" s="8"/>
      <c r="LG121" s="8"/>
      <c r="LH121" s="8"/>
      <c r="LI121" s="8"/>
      <c r="LJ121" s="8"/>
      <c r="LK121" s="8"/>
      <c r="LL121" s="8"/>
      <c r="LM121" s="8"/>
      <c r="LN121" s="8"/>
      <c r="LO121" s="8"/>
      <c r="LP121" s="8"/>
      <c r="LQ121" s="8"/>
      <c r="LR121" s="8"/>
      <c r="LS121" s="8"/>
      <c r="LT121" s="8"/>
      <c r="LU121" s="8"/>
      <c r="LV121" s="8"/>
      <c r="LW121" s="8"/>
      <c r="LX121" s="8"/>
      <c r="LY121" s="8"/>
      <c r="LZ121" s="8"/>
      <c r="MA121" s="8"/>
      <c r="MB121" s="8"/>
      <c r="MC121" s="8"/>
      <c r="MD121" s="8"/>
      <c r="ME121" s="8"/>
      <c r="MF121" s="8"/>
      <c r="MG121" s="8"/>
      <c r="MH121" s="8"/>
      <c r="MI121" s="8"/>
      <c r="MJ121" s="8"/>
      <c r="MK121" s="8"/>
      <c r="ML121" s="8"/>
      <c r="MM121" s="8"/>
      <c r="MN121" s="8"/>
      <c r="MO121" s="8"/>
      <c r="MP121" s="8"/>
      <c r="MQ121" s="8"/>
      <c r="MR121" s="8"/>
      <c r="MS121" s="8"/>
      <c r="MT121" s="8"/>
      <c r="MU121" s="8"/>
      <c r="MV121" s="8"/>
      <c r="MW121" s="8"/>
      <c r="MX121" s="8"/>
      <c r="MY121" s="8"/>
      <c r="MZ121" s="8"/>
      <c r="NA121" s="8"/>
      <c r="NB121" s="8"/>
      <c r="NC121" s="8"/>
      <c r="ND121" s="8"/>
      <c r="NE121" s="8"/>
      <c r="NF121" s="8"/>
      <c r="NG121" s="8"/>
      <c r="NH121" s="8"/>
      <c r="NI121" s="8"/>
      <c r="NJ121" s="8"/>
      <c r="NK121" s="8"/>
      <c r="NL121" s="8"/>
      <c r="NM121" s="8"/>
      <c r="NN121" s="8"/>
      <c r="NO121" s="8"/>
      <c r="NP121" s="8"/>
      <c r="NQ121" s="8"/>
      <c r="NR121" s="8"/>
      <c r="NS121" s="8"/>
      <c r="NT121" s="8"/>
      <c r="NU121" s="8"/>
      <c r="NV121" s="8"/>
      <c r="NW121" s="8"/>
      <c r="NX121" s="8"/>
      <c r="NY121" s="8"/>
      <c r="NZ121" s="8"/>
      <c r="OA121" s="8"/>
      <c r="OB121" s="8"/>
      <c r="OC121" s="8"/>
      <c r="OD121" s="8"/>
      <c r="OE121" s="8"/>
      <c r="OF121" s="8"/>
      <c r="OG121" s="8"/>
    </row>
    <row r="122" spans="1:397" s="7" customFormat="1" ht="45" customHeight="1" x14ac:dyDescent="0.25">
      <c r="A122" s="34">
        <v>111</v>
      </c>
      <c r="B122" s="36" t="s">
        <v>6</v>
      </c>
      <c r="C122" s="87" t="s">
        <v>216</v>
      </c>
      <c r="D122" s="35" t="s">
        <v>127</v>
      </c>
      <c r="E122" s="35" t="s">
        <v>282</v>
      </c>
      <c r="F122" s="35" t="s">
        <v>51</v>
      </c>
      <c r="G122" s="70">
        <v>7000</v>
      </c>
      <c r="H122" s="50">
        <v>7000</v>
      </c>
      <c r="I122" s="50">
        <v>0</v>
      </c>
      <c r="J122" s="50"/>
      <c r="K122" s="50">
        <v>0</v>
      </c>
      <c r="L122" s="50">
        <v>0</v>
      </c>
      <c r="M122" s="50">
        <v>0</v>
      </c>
      <c r="N122" s="50">
        <v>0</v>
      </c>
      <c r="O122" s="70">
        <v>1750</v>
      </c>
      <c r="P122" s="71">
        <v>250.00000000000003</v>
      </c>
      <c r="Q122" s="65">
        <f t="shared" si="11"/>
        <v>9000</v>
      </c>
      <c r="R122" s="74">
        <v>1781.5583333333336</v>
      </c>
      <c r="S122" s="67">
        <f t="shared" si="12"/>
        <v>7218.4416666666666</v>
      </c>
      <c r="T122" s="86" t="str">
        <f t="shared" si="19"/>
        <v>NO APLICA</v>
      </c>
      <c r="V122" s="8" t="s">
        <v>251</v>
      </c>
      <c r="W122" s="8">
        <f t="shared" si="16"/>
        <v>0</v>
      </c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  <c r="IW122" s="8"/>
      <c r="IX122" s="8"/>
      <c r="IY122" s="8"/>
      <c r="IZ122" s="8"/>
      <c r="JA122" s="8"/>
      <c r="JB122" s="8"/>
      <c r="JC122" s="8"/>
      <c r="JD122" s="8"/>
      <c r="JE122" s="8"/>
      <c r="JF122" s="8"/>
      <c r="JG122" s="8"/>
      <c r="JH122" s="8"/>
      <c r="JI122" s="8"/>
      <c r="JJ122" s="8"/>
      <c r="JK122" s="8"/>
      <c r="JL122" s="8"/>
      <c r="JM122" s="8"/>
      <c r="JN122" s="8"/>
      <c r="JO122" s="8"/>
      <c r="JP122" s="8"/>
      <c r="JQ122" s="8"/>
      <c r="JR122" s="8"/>
      <c r="JS122" s="8"/>
      <c r="JT122" s="8"/>
      <c r="JU122" s="8"/>
      <c r="JV122" s="8"/>
      <c r="JW122" s="8"/>
      <c r="JX122" s="8"/>
      <c r="JY122" s="8"/>
      <c r="JZ122" s="8"/>
      <c r="KA122" s="8"/>
      <c r="KB122" s="8"/>
      <c r="KC122" s="8"/>
      <c r="KD122" s="8"/>
      <c r="KE122" s="8"/>
      <c r="KF122" s="8"/>
      <c r="KG122" s="8"/>
      <c r="KH122" s="8"/>
      <c r="KI122" s="8"/>
      <c r="KJ122" s="8"/>
      <c r="KK122" s="8"/>
      <c r="KL122" s="8"/>
      <c r="KM122" s="8"/>
      <c r="KN122" s="8"/>
      <c r="KO122" s="8"/>
      <c r="KP122" s="8"/>
      <c r="KQ122" s="8"/>
      <c r="KR122" s="8"/>
      <c r="KS122" s="8"/>
      <c r="KT122" s="8"/>
      <c r="KU122" s="8"/>
      <c r="KV122" s="8"/>
      <c r="KW122" s="8"/>
      <c r="KX122" s="8"/>
      <c r="KY122" s="8"/>
      <c r="KZ122" s="8"/>
      <c r="LA122" s="8"/>
      <c r="LB122" s="8"/>
      <c r="LC122" s="8"/>
      <c r="LD122" s="8"/>
      <c r="LE122" s="8"/>
      <c r="LF122" s="8"/>
      <c r="LG122" s="8"/>
      <c r="LH122" s="8"/>
      <c r="LI122" s="8"/>
      <c r="LJ122" s="8"/>
      <c r="LK122" s="8"/>
      <c r="LL122" s="8"/>
      <c r="LM122" s="8"/>
      <c r="LN122" s="8"/>
      <c r="LO122" s="8"/>
      <c r="LP122" s="8"/>
      <c r="LQ122" s="8"/>
      <c r="LR122" s="8"/>
      <c r="LS122" s="8"/>
      <c r="LT122" s="8"/>
      <c r="LU122" s="8"/>
      <c r="LV122" s="8"/>
      <c r="LW122" s="8"/>
      <c r="LX122" s="8"/>
      <c r="LY122" s="8"/>
      <c r="LZ122" s="8"/>
      <c r="MA122" s="8"/>
      <c r="MB122" s="8"/>
      <c r="MC122" s="8"/>
      <c r="MD122" s="8"/>
      <c r="ME122" s="8"/>
      <c r="MF122" s="8"/>
      <c r="MG122" s="8"/>
      <c r="MH122" s="8"/>
      <c r="MI122" s="8"/>
      <c r="MJ122" s="8"/>
      <c r="MK122" s="8"/>
      <c r="ML122" s="8"/>
      <c r="MM122" s="8"/>
      <c r="MN122" s="8"/>
      <c r="MO122" s="8"/>
      <c r="MP122" s="8"/>
      <c r="MQ122" s="8"/>
      <c r="MR122" s="8"/>
      <c r="MS122" s="8"/>
      <c r="MT122" s="8"/>
      <c r="MU122" s="8"/>
      <c r="MV122" s="8"/>
      <c r="MW122" s="8"/>
      <c r="MX122" s="8"/>
      <c r="MY122" s="8"/>
      <c r="MZ122" s="8"/>
      <c r="NA122" s="8"/>
      <c r="NB122" s="8"/>
      <c r="NC122" s="8"/>
      <c r="ND122" s="8"/>
      <c r="NE122" s="8"/>
      <c r="NF122" s="8"/>
      <c r="NG122" s="8"/>
      <c r="NH122" s="8"/>
      <c r="NI122" s="8"/>
      <c r="NJ122" s="8"/>
      <c r="NK122" s="8"/>
      <c r="NL122" s="8"/>
      <c r="NM122" s="8"/>
      <c r="NN122" s="8"/>
      <c r="NO122" s="8"/>
      <c r="NP122" s="8"/>
      <c r="NQ122" s="8"/>
      <c r="NR122" s="8"/>
      <c r="NS122" s="8"/>
      <c r="NT122" s="8"/>
      <c r="NU122" s="8"/>
      <c r="NV122" s="8"/>
      <c r="NW122" s="8"/>
      <c r="NX122" s="8"/>
      <c r="NY122" s="8"/>
      <c r="NZ122" s="8"/>
      <c r="OA122" s="8"/>
      <c r="OB122" s="8"/>
      <c r="OC122" s="8"/>
      <c r="OD122" s="8"/>
      <c r="OE122" s="8"/>
      <c r="OF122" s="8"/>
      <c r="OG122" s="8"/>
    </row>
    <row r="123" spans="1:397" s="8" customFormat="1" ht="45" customHeight="1" x14ac:dyDescent="0.2">
      <c r="A123" s="34">
        <v>112</v>
      </c>
      <c r="B123" s="36" t="s">
        <v>6</v>
      </c>
      <c r="C123" s="87" t="s">
        <v>86</v>
      </c>
      <c r="D123" s="35" t="s">
        <v>186</v>
      </c>
      <c r="E123" s="35" t="s">
        <v>283</v>
      </c>
      <c r="F123" s="35" t="s">
        <v>289</v>
      </c>
      <c r="G123" s="70">
        <v>8000</v>
      </c>
      <c r="H123" s="50">
        <v>8000.0000000000009</v>
      </c>
      <c r="I123" s="50">
        <v>0</v>
      </c>
      <c r="J123" s="50"/>
      <c r="K123" s="50">
        <v>0</v>
      </c>
      <c r="L123" s="50">
        <v>0</v>
      </c>
      <c r="M123" s="50">
        <v>0</v>
      </c>
      <c r="N123" s="50">
        <v>0</v>
      </c>
      <c r="O123" s="70">
        <v>2000.0000000000002</v>
      </c>
      <c r="P123" s="71">
        <v>250.00000000000003</v>
      </c>
      <c r="Q123" s="65">
        <f t="shared" si="11"/>
        <v>10250.000000000002</v>
      </c>
      <c r="R123" s="74">
        <v>1928.3333333333339</v>
      </c>
      <c r="S123" s="67">
        <f t="shared" si="12"/>
        <v>8321.6666666666679</v>
      </c>
      <c r="T123" s="86">
        <f t="shared" si="15"/>
        <v>2414</v>
      </c>
      <c r="U123" s="7"/>
      <c r="V123" s="7"/>
      <c r="W123" s="8">
        <f t="shared" si="16"/>
        <v>2414</v>
      </c>
      <c r="X123" s="58">
        <v>1267</v>
      </c>
      <c r="Y123" s="7">
        <v>1147</v>
      </c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  <c r="IV123" s="7"/>
      <c r="IW123" s="7"/>
      <c r="IX123" s="7"/>
      <c r="IY123" s="7"/>
      <c r="IZ123" s="7"/>
      <c r="JA123" s="7"/>
      <c r="JB123" s="7"/>
      <c r="JC123" s="7"/>
      <c r="JD123" s="7"/>
      <c r="JE123" s="7"/>
      <c r="JF123" s="7"/>
      <c r="JG123" s="7"/>
      <c r="JH123" s="7"/>
      <c r="JI123" s="7"/>
      <c r="JJ123" s="7"/>
      <c r="JK123" s="7"/>
      <c r="JL123" s="7"/>
      <c r="JM123" s="7"/>
      <c r="JN123" s="7"/>
      <c r="JO123" s="7"/>
      <c r="JP123" s="7"/>
      <c r="JQ123" s="7"/>
      <c r="JR123" s="7"/>
      <c r="JS123" s="7"/>
      <c r="JT123" s="7"/>
      <c r="JU123" s="7"/>
      <c r="JV123" s="7"/>
      <c r="JW123" s="7"/>
      <c r="JX123" s="7"/>
      <c r="JY123" s="7"/>
      <c r="JZ123" s="7"/>
      <c r="KA123" s="7"/>
      <c r="KB123" s="7"/>
      <c r="KC123" s="7"/>
      <c r="KD123" s="7"/>
      <c r="KE123" s="7"/>
      <c r="KF123" s="7"/>
      <c r="KG123" s="7"/>
      <c r="KH123" s="7"/>
      <c r="KI123" s="7"/>
      <c r="KJ123" s="7"/>
      <c r="KK123" s="7"/>
      <c r="KL123" s="7"/>
      <c r="KM123" s="7"/>
      <c r="KN123" s="7"/>
      <c r="KO123" s="7"/>
      <c r="KP123" s="7"/>
      <c r="KQ123" s="7"/>
      <c r="KR123" s="7"/>
      <c r="KS123" s="7"/>
      <c r="KT123" s="7"/>
      <c r="KU123" s="7"/>
      <c r="KV123" s="7"/>
      <c r="KW123" s="7"/>
      <c r="KX123" s="7"/>
      <c r="KY123" s="7"/>
      <c r="KZ123" s="7"/>
      <c r="LA123" s="7"/>
      <c r="LB123" s="7"/>
      <c r="LC123" s="7"/>
      <c r="LD123" s="7"/>
      <c r="LE123" s="7"/>
      <c r="LF123" s="7"/>
      <c r="LG123" s="7"/>
      <c r="LH123" s="7"/>
      <c r="LI123" s="7"/>
      <c r="LJ123" s="7"/>
      <c r="LK123" s="7"/>
      <c r="LL123" s="7"/>
      <c r="LM123" s="7"/>
      <c r="LN123" s="7"/>
      <c r="LO123" s="7"/>
      <c r="LP123" s="7"/>
      <c r="LQ123" s="7"/>
      <c r="LR123" s="7"/>
      <c r="LS123" s="7"/>
      <c r="LT123" s="7"/>
      <c r="LU123" s="7"/>
      <c r="LV123" s="7"/>
      <c r="LW123" s="7"/>
      <c r="LX123" s="7"/>
      <c r="LY123" s="7"/>
      <c r="LZ123" s="7"/>
      <c r="MA123" s="7"/>
      <c r="MB123" s="7"/>
      <c r="MC123" s="7"/>
      <c r="MD123" s="7"/>
      <c r="ME123" s="7"/>
      <c r="MF123" s="7"/>
      <c r="MG123" s="7"/>
      <c r="MH123" s="7"/>
      <c r="MI123" s="7"/>
      <c r="MJ123" s="7"/>
      <c r="MK123" s="7"/>
      <c r="ML123" s="7"/>
      <c r="MM123" s="7"/>
      <c r="MN123" s="7"/>
      <c r="MO123" s="7"/>
      <c r="MP123" s="7"/>
      <c r="MQ123" s="7"/>
      <c r="MR123" s="7"/>
      <c r="MS123" s="7"/>
      <c r="MT123" s="7"/>
      <c r="MU123" s="7"/>
      <c r="MV123" s="7"/>
      <c r="MW123" s="7"/>
      <c r="MX123" s="7"/>
      <c r="MY123" s="7"/>
      <c r="MZ123" s="7"/>
      <c r="NA123" s="7"/>
      <c r="NB123" s="7"/>
      <c r="NC123" s="7"/>
      <c r="ND123" s="7"/>
      <c r="NE123" s="7"/>
      <c r="NF123" s="7"/>
      <c r="NG123" s="7"/>
      <c r="NH123" s="7"/>
      <c r="NI123" s="7"/>
      <c r="NJ123" s="7"/>
      <c r="NK123" s="7"/>
      <c r="NL123" s="7"/>
      <c r="NM123" s="7"/>
      <c r="NN123" s="7"/>
      <c r="NO123" s="7"/>
      <c r="NP123" s="7"/>
      <c r="NQ123" s="7"/>
      <c r="NR123" s="7"/>
      <c r="NS123" s="7"/>
      <c r="NT123" s="7"/>
      <c r="NU123" s="7"/>
      <c r="NV123" s="7"/>
      <c r="NW123" s="7"/>
      <c r="NX123" s="7"/>
      <c r="NY123" s="7"/>
    </row>
    <row r="124" spans="1:397" s="7" customFormat="1" ht="45" customHeight="1" x14ac:dyDescent="0.25">
      <c r="A124" s="34">
        <v>113</v>
      </c>
      <c r="B124" s="36" t="s">
        <v>6</v>
      </c>
      <c r="C124" s="87" t="s">
        <v>124</v>
      </c>
      <c r="D124" s="35" t="s">
        <v>106</v>
      </c>
      <c r="E124" s="37" t="s">
        <v>279</v>
      </c>
      <c r="F124" s="37" t="s">
        <v>304</v>
      </c>
      <c r="G124" s="70">
        <v>11000</v>
      </c>
      <c r="H124" s="50">
        <v>11000</v>
      </c>
      <c r="I124" s="50">
        <v>0</v>
      </c>
      <c r="J124" s="50">
        <v>375</v>
      </c>
      <c r="K124" s="50">
        <v>0</v>
      </c>
      <c r="L124" s="50">
        <v>0</v>
      </c>
      <c r="M124" s="50">
        <v>0</v>
      </c>
      <c r="N124" s="50">
        <v>0</v>
      </c>
      <c r="O124" s="70">
        <v>2750</v>
      </c>
      <c r="P124" s="71">
        <v>250.00000000000003</v>
      </c>
      <c r="Q124" s="65">
        <f t="shared" si="11"/>
        <v>14375</v>
      </c>
      <c r="R124" s="74">
        <v>2934.958333333333</v>
      </c>
      <c r="S124" s="67">
        <f t="shared" si="12"/>
        <v>11440.041666666668</v>
      </c>
      <c r="T124" s="86" t="str">
        <f>V124</f>
        <v>NO APLICA</v>
      </c>
      <c r="V124" s="7" t="s">
        <v>251</v>
      </c>
      <c r="W124" s="8">
        <f t="shared" si="16"/>
        <v>0</v>
      </c>
    </row>
    <row r="125" spans="1:397" s="7" customFormat="1" ht="45" customHeight="1" x14ac:dyDescent="0.25">
      <c r="A125" s="34">
        <v>114</v>
      </c>
      <c r="B125" s="36" t="s">
        <v>6</v>
      </c>
      <c r="C125" s="87" t="s">
        <v>229</v>
      </c>
      <c r="D125" s="35" t="s">
        <v>230</v>
      </c>
      <c r="E125" s="37" t="s">
        <v>283</v>
      </c>
      <c r="F125" s="37" t="s">
        <v>289</v>
      </c>
      <c r="G125" s="70">
        <v>8000</v>
      </c>
      <c r="H125" s="50">
        <v>8000.0000000000009</v>
      </c>
      <c r="I125" s="50">
        <v>0</v>
      </c>
      <c r="J125" s="50"/>
      <c r="K125" s="50">
        <v>0</v>
      </c>
      <c r="L125" s="50">
        <v>0</v>
      </c>
      <c r="M125" s="50">
        <v>0</v>
      </c>
      <c r="N125" s="50">
        <v>0</v>
      </c>
      <c r="O125" s="70">
        <v>2000.0000000000002</v>
      </c>
      <c r="P125" s="71">
        <v>250.00000000000003</v>
      </c>
      <c r="Q125" s="65">
        <f t="shared" si="11"/>
        <v>10250.000000000002</v>
      </c>
      <c r="R125" s="74">
        <v>1928.3333333333339</v>
      </c>
      <c r="S125" s="67">
        <f t="shared" si="12"/>
        <v>8321.6666666666679</v>
      </c>
      <c r="T125" s="86" t="str">
        <f>V125</f>
        <v>NO APLICA</v>
      </c>
      <c r="V125" s="7" t="s">
        <v>251</v>
      </c>
      <c r="W125" s="8">
        <f t="shared" si="16"/>
        <v>0</v>
      </c>
    </row>
    <row r="126" spans="1:397" s="7" customFormat="1" ht="45" customHeight="1" x14ac:dyDescent="0.25">
      <c r="A126" s="34">
        <v>115</v>
      </c>
      <c r="B126" s="36" t="s">
        <v>6</v>
      </c>
      <c r="C126" s="87" t="s">
        <v>231</v>
      </c>
      <c r="D126" s="35" t="s">
        <v>131</v>
      </c>
      <c r="E126" s="37" t="s">
        <v>280</v>
      </c>
      <c r="F126" s="37" t="s">
        <v>311</v>
      </c>
      <c r="G126" s="70">
        <v>11000</v>
      </c>
      <c r="H126" s="50">
        <v>11000</v>
      </c>
      <c r="I126" s="50">
        <v>0</v>
      </c>
      <c r="J126" s="70">
        <v>375</v>
      </c>
      <c r="K126" s="50">
        <v>0</v>
      </c>
      <c r="L126" s="50">
        <v>0</v>
      </c>
      <c r="M126" s="50">
        <v>0</v>
      </c>
      <c r="N126" s="50">
        <v>0</v>
      </c>
      <c r="O126" s="70">
        <v>2750</v>
      </c>
      <c r="P126" s="71">
        <v>250.00000000000003</v>
      </c>
      <c r="Q126" s="65">
        <f t="shared" si="11"/>
        <v>14375</v>
      </c>
      <c r="R126" s="74">
        <v>2934.958333333333</v>
      </c>
      <c r="S126" s="67">
        <f t="shared" si="12"/>
        <v>11440.041666666668</v>
      </c>
      <c r="T126" s="86">
        <f t="shared" si="15"/>
        <v>1487</v>
      </c>
      <c r="V126" s="8"/>
      <c r="W126" s="8">
        <f t="shared" si="16"/>
        <v>1487</v>
      </c>
      <c r="X126" s="8">
        <v>1487</v>
      </c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  <c r="IW126" s="8"/>
      <c r="IX126" s="8"/>
      <c r="IY126" s="8"/>
      <c r="IZ126" s="8"/>
      <c r="JA126" s="8"/>
      <c r="JB126" s="8"/>
      <c r="JC126" s="8"/>
      <c r="JD126" s="8"/>
      <c r="JE126" s="8"/>
      <c r="JF126" s="8"/>
      <c r="JG126" s="8"/>
      <c r="JH126" s="8"/>
      <c r="JI126" s="8"/>
      <c r="JJ126" s="8"/>
      <c r="JK126" s="8"/>
      <c r="JL126" s="8"/>
      <c r="JM126" s="8"/>
      <c r="JN126" s="8"/>
      <c r="JO126" s="8"/>
      <c r="JP126" s="8"/>
      <c r="JQ126" s="8"/>
      <c r="JR126" s="8"/>
      <c r="JS126" s="8"/>
      <c r="JT126" s="8"/>
      <c r="JU126" s="8"/>
      <c r="JV126" s="8"/>
      <c r="JW126" s="8"/>
      <c r="JX126" s="8"/>
      <c r="JY126" s="8"/>
      <c r="JZ126" s="8"/>
      <c r="KA126" s="8"/>
      <c r="KB126" s="8"/>
      <c r="KC126" s="8"/>
      <c r="KD126" s="8"/>
      <c r="KE126" s="8"/>
      <c r="KF126" s="8"/>
      <c r="KG126" s="8"/>
      <c r="KH126" s="8"/>
      <c r="KI126" s="8"/>
      <c r="KJ126" s="8"/>
      <c r="KK126" s="8"/>
      <c r="KL126" s="8"/>
      <c r="KM126" s="8"/>
      <c r="KN126" s="8"/>
      <c r="KO126" s="8"/>
      <c r="KP126" s="8"/>
      <c r="KQ126" s="8"/>
      <c r="KR126" s="8"/>
      <c r="KS126" s="8"/>
      <c r="KT126" s="8"/>
      <c r="KU126" s="8"/>
      <c r="KV126" s="8"/>
      <c r="KW126" s="8"/>
      <c r="KX126" s="8"/>
      <c r="KY126" s="8"/>
      <c r="KZ126" s="8"/>
      <c r="LA126" s="8"/>
      <c r="LB126" s="8"/>
      <c r="LC126" s="8"/>
      <c r="LD126" s="8"/>
      <c r="LE126" s="8"/>
      <c r="LF126" s="8"/>
      <c r="LG126" s="8"/>
      <c r="LH126" s="8"/>
      <c r="LI126" s="8"/>
      <c r="LJ126" s="8"/>
      <c r="LK126" s="8"/>
      <c r="LL126" s="8"/>
      <c r="LM126" s="8"/>
      <c r="LN126" s="8"/>
      <c r="LO126" s="8"/>
      <c r="LP126" s="8"/>
      <c r="LQ126" s="8"/>
      <c r="LR126" s="8"/>
      <c r="LS126" s="8"/>
      <c r="LT126" s="8"/>
      <c r="LU126" s="8"/>
      <c r="LV126" s="8"/>
      <c r="LW126" s="8"/>
      <c r="LX126" s="8"/>
      <c r="LY126" s="8"/>
      <c r="LZ126" s="8"/>
      <c r="MA126" s="8"/>
      <c r="MB126" s="8"/>
      <c r="MC126" s="8"/>
      <c r="MD126" s="8"/>
      <c r="ME126" s="8"/>
      <c r="MF126" s="8"/>
      <c r="MG126" s="8"/>
      <c r="MH126" s="8"/>
      <c r="MI126" s="8"/>
      <c r="MJ126" s="8"/>
      <c r="MK126" s="8"/>
      <c r="ML126" s="8"/>
      <c r="MM126" s="8"/>
      <c r="MN126" s="8"/>
      <c r="MO126" s="8"/>
      <c r="MP126" s="8"/>
      <c r="MQ126" s="8"/>
      <c r="MR126" s="8"/>
      <c r="MS126" s="8"/>
      <c r="MT126" s="8"/>
      <c r="MU126" s="8"/>
      <c r="MV126" s="8"/>
      <c r="MW126" s="8"/>
      <c r="MX126" s="8"/>
      <c r="MY126" s="8"/>
      <c r="MZ126" s="8"/>
      <c r="NA126" s="8"/>
      <c r="NB126" s="8"/>
      <c r="NC126" s="8"/>
      <c r="ND126" s="8"/>
      <c r="NE126" s="8"/>
      <c r="NF126" s="8"/>
      <c r="NG126" s="8"/>
      <c r="NH126" s="8"/>
      <c r="NI126" s="8"/>
      <c r="NJ126" s="8"/>
      <c r="NK126" s="8"/>
      <c r="NL126" s="8"/>
      <c r="NM126" s="8"/>
      <c r="NN126" s="8"/>
      <c r="NO126" s="8"/>
      <c r="NP126" s="8"/>
      <c r="NQ126" s="8"/>
      <c r="NR126" s="8"/>
      <c r="NS126" s="8"/>
      <c r="NT126" s="8"/>
      <c r="NU126" s="8"/>
      <c r="NV126" s="8"/>
      <c r="NW126" s="8"/>
      <c r="NX126" s="8"/>
      <c r="NY126" s="8"/>
      <c r="NZ126" s="8"/>
      <c r="OA126" s="8"/>
      <c r="OB126" s="8"/>
      <c r="OC126" s="8"/>
      <c r="OD126" s="8"/>
      <c r="OE126" s="8"/>
      <c r="OF126" s="8"/>
      <c r="OG126" s="8"/>
    </row>
    <row r="127" spans="1:397" s="23" customFormat="1" ht="45" customHeight="1" x14ac:dyDescent="0.25">
      <c r="A127" s="34">
        <v>116</v>
      </c>
      <c r="B127" s="36" t="s">
        <v>6</v>
      </c>
      <c r="C127" s="87" t="s">
        <v>234</v>
      </c>
      <c r="D127" s="35" t="s">
        <v>92</v>
      </c>
      <c r="E127" s="37" t="s">
        <v>299</v>
      </c>
      <c r="F127" s="37" t="s">
        <v>299</v>
      </c>
      <c r="G127" s="70">
        <v>6000</v>
      </c>
      <c r="H127" s="50">
        <v>6000</v>
      </c>
      <c r="I127" s="50">
        <v>0</v>
      </c>
      <c r="J127" s="50"/>
      <c r="K127" s="50">
        <v>0</v>
      </c>
      <c r="L127" s="50">
        <v>0</v>
      </c>
      <c r="M127" s="50">
        <v>0</v>
      </c>
      <c r="N127" s="50">
        <v>0</v>
      </c>
      <c r="O127" s="70">
        <v>1500</v>
      </c>
      <c r="P127" s="71">
        <v>250.00000000000003</v>
      </c>
      <c r="Q127" s="65">
        <f t="shared" si="11"/>
        <v>7750</v>
      </c>
      <c r="R127" s="74">
        <v>1328.3333333333335</v>
      </c>
      <c r="S127" s="67">
        <f t="shared" si="12"/>
        <v>6421.6666666666661</v>
      </c>
      <c r="T127" s="86" t="str">
        <f>V127</f>
        <v>NO APLICA</v>
      </c>
      <c r="V127" s="22" t="s">
        <v>251</v>
      </c>
      <c r="W127" s="8">
        <f t="shared" si="16"/>
        <v>0</v>
      </c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  <c r="IU127" s="22"/>
      <c r="IV127" s="22"/>
      <c r="IW127" s="22"/>
      <c r="IX127" s="22"/>
      <c r="IY127" s="22"/>
      <c r="IZ127" s="22"/>
      <c r="JA127" s="22"/>
      <c r="JB127" s="22"/>
      <c r="JC127" s="22"/>
      <c r="JD127" s="22"/>
      <c r="JE127" s="22"/>
      <c r="JF127" s="22"/>
      <c r="JG127" s="22"/>
      <c r="JH127" s="22"/>
      <c r="JI127" s="22"/>
      <c r="JJ127" s="22"/>
      <c r="JK127" s="22"/>
      <c r="JL127" s="22"/>
      <c r="JM127" s="22"/>
      <c r="JN127" s="22"/>
      <c r="JO127" s="22"/>
      <c r="JP127" s="22"/>
      <c r="JQ127" s="22"/>
      <c r="JR127" s="22"/>
      <c r="JS127" s="22"/>
      <c r="JT127" s="22"/>
      <c r="JU127" s="22"/>
      <c r="JV127" s="22"/>
      <c r="JW127" s="22"/>
      <c r="JX127" s="22"/>
      <c r="JY127" s="22"/>
      <c r="JZ127" s="22"/>
      <c r="KA127" s="22"/>
      <c r="KB127" s="22"/>
      <c r="KC127" s="22"/>
      <c r="KD127" s="22"/>
      <c r="KE127" s="22"/>
      <c r="KF127" s="22"/>
      <c r="KG127" s="22"/>
      <c r="KH127" s="22"/>
      <c r="KI127" s="22"/>
      <c r="KJ127" s="22"/>
      <c r="KK127" s="22"/>
      <c r="KL127" s="22"/>
      <c r="KM127" s="22"/>
      <c r="KN127" s="22"/>
      <c r="KO127" s="22"/>
      <c r="KP127" s="22"/>
      <c r="KQ127" s="22"/>
      <c r="KR127" s="22"/>
      <c r="KS127" s="22"/>
      <c r="KT127" s="22"/>
      <c r="KU127" s="22"/>
      <c r="KV127" s="22"/>
      <c r="KW127" s="22"/>
      <c r="KX127" s="22"/>
      <c r="KY127" s="22"/>
      <c r="KZ127" s="22"/>
      <c r="LA127" s="22"/>
      <c r="LB127" s="22"/>
      <c r="LC127" s="22"/>
      <c r="LD127" s="22"/>
      <c r="LE127" s="22"/>
      <c r="LF127" s="22"/>
      <c r="LG127" s="22"/>
      <c r="LH127" s="22"/>
      <c r="LI127" s="22"/>
      <c r="LJ127" s="22"/>
      <c r="LK127" s="22"/>
      <c r="LL127" s="22"/>
      <c r="LM127" s="22"/>
      <c r="LN127" s="22"/>
      <c r="LO127" s="22"/>
      <c r="LP127" s="22"/>
      <c r="LQ127" s="22"/>
      <c r="LR127" s="22"/>
      <c r="LS127" s="22"/>
      <c r="LT127" s="22"/>
      <c r="LU127" s="22"/>
      <c r="LV127" s="22"/>
      <c r="LW127" s="22"/>
      <c r="LX127" s="22"/>
      <c r="LY127" s="22"/>
      <c r="LZ127" s="22"/>
      <c r="MA127" s="22"/>
      <c r="MB127" s="22"/>
      <c r="MC127" s="22"/>
      <c r="MD127" s="22"/>
      <c r="ME127" s="22"/>
      <c r="MF127" s="22"/>
      <c r="MG127" s="22"/>
      <c r="MH127" s="22"/>
      <c r="MI127" s="22"/>
      <c r="MJ127" s="22"/>
      <c r="MK127" s="22"/>
      <c r="ML127" s="22"/>
      <c r="MM127" s="22"/>
      <c r="MN127" s="22"/>
      <c r="MO127" s="22"/>
      <c r="MP127" s="22"/>
      <c r="MQ127" s="22"/>
      <c r="MR127" s="22"/>
      <c r="MS127" s="22"/>
      <c r="MT127" s="22"/>
      <c r="MU127" s="22"/>
      <c r="MV127" s="22"/>
      <c r="MW127" s="22"/>
      <c r="MX127" s="22"/>
      <c r="MY127" s="22"/>
      <c r="MZ127" s="22"/>
      <c r="NA127" s="22"/>
      <c r="NB127" s="22"/>
      <c r="NC127" s="22"/>
      <c r="ND127" s="22"/>
      <c r="NE127" s="22"/>
      <c r="NF127" s="22"/>
      <c r="NG127" s="22"/>
      <c r="NH127" s="22"/>
      <c r="NI127" s="22"/>
      <c r="NJ127" s="22"/>
      <c r="NK127" s="22"/>
      <c r="NL127" s="22"/>
      <c r="NM127" s="22"/>
      <c r="NN127" s="22"/>
      <c r="NO127" s="22"/>
      <c r="NP127" s="22"/>
      <c r="NQ127" s="22"/>
      <c r="NR127" s="22"/>
      <c r="NS127" s="22"/>
      <c r="NT127" s="22"/>
      <c r="NU127" s="22"/>
      <c r="NV127" s="22"/>
      <c r="NW127" s="22"/>
      <c r="NX127" s="22"/>
      <c r="NY127" s="22"/>
      <c r="NZ127" s="22"/>
      <c r="OA127" s="22"/>
      <c r="OB127" s="22"/>
      <c r="OC127" s="22"/>
      <c r="OD127" s="22"/>
      <c r="OE127" s="22"/>
      <c r="OF127" s="22"/>
      <c r="OG127" s="22"/>
    </row>
    <row r="128" spans="1:397" s="23" customFormat="1" ht="45" customHeight="1" x14ac:dyDescent="0.25">
      <c r="A128" s="34">
        <v>117</v>
      </c>
      <c r="B128" s="36" t="s">
        <v>6</v>
      </c>
      <c r="C128" s="87" t="s">
        <v>235</v>
      </c>
      <c r="D128" s="35" t="s">
        <v>94</v>
      </c>
      <c r="E128" s="37" t="s">
        <v>300</v>
      </c>
      <c r="F128" s="37" t="s">
        <v>301</v>
      </c>
      <c r="G128" s="70">
        <v>8000</v>
      </c>
      <c r="H128" s="50">
        <v>8000.0000000000009</v>
      </c>
      <c r="I128" s="50">
        <v>0</v>
      </c>
      <c r="J128" s="70"/>
      <c r="K128" s="50">
        <v>0</v>
      </c>
      <c r="L128" s="50">
        <v>0</v>
      </c>
      <c r="M128" s="50">
        <v>0</v>
      </c>
      <c r="N128" s="50">
        <v>0</v>
      </c>
      <c r="O128" s="70">
        <v>2000.0000000000002</v>
      </c>
      <c r="P128" s="71">
        <v>250.00000000000003</v>
      </c>
      <c r="Q128" s="65">
        <f t="shared" si="11"/>
        <v>10250.000000000002</v>
      </c>
      <c r="R128" s="74">
        <v>1928.3333333333339</v>
      </c>
      <c r="S128" s="67">
        <f t="shared" si="12"/>
        <v>8321.6666666666679</v>
      </c>
      <c r="T128" s="86" t="str">
        <f t="shared" ref="T128:T135" si="20">V128</f>
        <v>NO APLICA</v>
      </c>
      <c r="V128" s="22" t="s">
        <v>251</v>
      </c>
      <c r="W128" s="8">
        <f t="shared" si="16"/>
        <v>0</v>
      </c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  <c r="IU128" s="22"/>
      <c r="IV128" s="22"/>
      <c r="IW128" s="22"/>
      <c r="IX128" s="22"/>
      <c r="IY128" s="22"/>
      <c r="IZ128" s="22"/>
      <c r="JA128" s="22"/>
      <c r="JB128" s="22"/>
      <c r="JC128" s="22"/>
      <c r="JD128" s="22"/>
      <c r="JE128" s="22"/>
      <c r="JF128" s="22"/>
      <c r="JG128" s="22"/>
      <c r="JH128" s="22"/>
      <c r="JI128" s="22"/>
      <c r="JJ128" s="22"/>
      <c r="JK128" s="22"/>
      <c r="JL128" s="22"/>
      <c r="JM128" s="22"/>
      <c r="JN128" s="22"/>
      <c r="JO128" s="22"/>
      <c r="JP128" s="22"/>
      <c r="JQ128" s="22"/>
      <c r="JR128" s="22"/>
      <c r="JS128" s="22"/>
      <c r="JT128" s="22"/>
      <c r="JU128" s="22"/>
      <c r="JV128" s="22"/>
      <c r="JW128" s="22"/>
      <c r="JX128" s="22"/>
      <c r="JY128" s="22"/>
      <c r="JZ128" s="22"/>
      <c r="KA128" s="22"/>
      <c r="KB128" s="22"/>
      <c r="KC128" s="22"/>
      <c r="KD128" s="22"/>
      <c r="KE128" s="22"/>
      <c r="KF128" s="22"/>
      <c r="KG128" s="22"/>
      <c r="KH128" s="22"/>
      <c r="KI128" s="22"/>
      <c r="KJ128" s="22"/>
      <c r="KK128" s="22"/>
      <c r="KL128" s="22"/>
      <c r="KM128" s="22"/>
      <c r="KN128" s="22"/>
      <c r="KO128" s="22"/>
      <c r="KP128" s="22"/>
      <c r="KQ128" s="22"/>
      <c r="KR128" s="22"/>
      <c r="KS128" s="22"/>
      <c r="KT128" s="22"/>
      <c r="KU128" s="22"/>
      <c r="KV128" s="22"/>
      <c r="KW128" s="22"/>
      <c r="KX128" s="22"/>
      <c r="KY128" s="22"/>
      <c r="KZ128" s="22"/>
      <c r="LA128" s="22"/>
      <c r="LB128" s="22"/>
      <c r="LC128" s="22"/>
      <c r="LD128" s="22"/>
      <c r="LE128" s="22"/>
      <c r="LF128" s="22"/>
      <c r="LG128" s="22"/>
      <c r="LH128" s="22"/>
      <c r="LI128" s="22"/>
      <c r="LJ128" s="22"/>
      <c r="LK128" s="22"/>
      <c r="LL128" s="22"/>
      <c r="LM128" s="22"/>
      <c r="LN128" s="22"/>
      <c r="LO128" s="22"/>
      <c r="LP128" s="22"/>
      <c r="LQ128" s="22"/>
      <c r="LR128" s="22"/>
      <c r="LS128" s="22"/>
      <c r="LT128" s="22"/>
      <c r="LU128" s="22"/>
      <c r="LV128" s="22"/>
      <c r="LW128" s="22"/>
      <c r="LX128" s="22"/>
      <c r="LY128" s="22"/>
      <c r="LZ128" s="22"/>
      <c r="MA128" s="22"/>
      <c r="MB128" s="22"/>
      <c r="MC128" s="22"/>
      <c r="MD128" s="22"/>
      <c r="ME128" s="22"/>
      <c r="MF128" s="22"/>
      <c r="MG128" s="22"/>
      <c r="MH128" s="22"/>
      <c r="MI128" s="22"/>
      <c r="MJ128" s="22"/>
      <c r="MK128" s="22"/>
      <c r="ML128" s="22"/>
      <c r="MM128" s="22"/>
      <c r="MN128" s="22"/>
      <c r="MO128" s="22"/>
      <c r="MP128" s="22"/>
      <c r="MQ128" s="22"/>
      <c r="MR128" s="22"/>
      <c r="MS128" s="22"/>
      <c r="MT128" s="22"/>
      <c r="MU128" s="22"/>
      <c r="MV128" s="22"/>
      <c r="MW128" s="22"/>
      <c r="MX128" s="22"/>
      <c r="MY128" s="22"/>
      <c r="MZ128" s="22"/>
      <c r="NA128" s="22"/>
      <c r="NB128" s="22"/>
      <c r="NC128" s="22"/>
      <c r="ND128" s="22"/>
      <c r="NE128" s="22"/>
      <c r="NF128" s="22"/>
      <c r="NG128" s="22"/>
      <c r="NH128" s="22"/>
      <c r="NI128" s="22"/>
      <c r="NJ128" s="22"/>
      <c r="NK128" s="22"/>
      <c r="NL128" s="22"/>
      <c r="NM128" s="22"/>
      <c r="NN128" s="22"/>
      <c r="NO128" s="22"/>
      <c r="NP128" s="22"/>
      <c r="NQ128" s="22"/>
      <c r="NR128" s="22"/>
      <c r="NS128" s="22"/>
      <c r="NT128" s="22"/>
      <c r="NU128" s="22"/>
      <c r="NV128" s="22"/>
      <c r="NW128" s="22"/>
      <c r="NX128" s="22"/>
      <c r="NY128" s="22"/>
      <c r="NZ128" s="22"/>
      <c r="OA128" s="22"/>
      <c r="OB128" s="22"/>
      <c r="OC128" s="22"/>
      <c r="OD128" s="22"/>
      <c r="OE128" s="22"/>
      <c r="OF128" s="22"/>
      <c r="OG128" s="22"/>
    </row>
    <row r="129" spans="1:397" s="23" customFormat="1" ht="45" customHeight="1" x14ac:dyDescent="0.25">
      <c r="A129" s="34">
        <v>118</v>
      </c>
      <c r="B129" s="36" t="s">
        <v>6</v>
      </c>
      <c r="C129" s="87" t="s">
        <v>236</v>
      </c>
      <c r="D129" s="35" t="s">
        <v>102</v>
      </c>
      <c r="E129" s="37" t="s">
        <v>282</v>
      </c>
      <c r="F129" s="37" t="s">
        <v>293</v>
      </c>
      <c r="G129" s="70">
        <v>5500</v>
      </c>
      <c r="H129" s="50">
        <v>5500</v>
      </c>
      <c r="I129" s="50">
        <v>0</v>
      </c>
      <c r="J129" s="50"/>
      <c r="K129" s="50">
        <v>0</v>
      </c>
      <c r="L129" s="50">
        <v>0</v>
      </c>
      <c r="M129" s="50">
        <v>0</v>
      </c>
      <c r="N129" s="50">
        <v>0</v>
      </c>
      <c r="O129" s="70">
        <v>1375</v>
      </c>
      <c r="P129" s="71">
        <v>250.00000000000003</v>
      </c>
      <c r="Q129" s="65">
        <f t="shared" si="11"/>
        <v>7125</v>
      </c>
      <c r="R129" s="74">
        <v>1294.4833333333333</v>
      </c>
      <c r="S129" s="67">
        <f t="shared" si="12"/>
        <v>5830.5166666666664</v>
      </c>
      <c r="T129" s="86" t="str">
        <f t="shared" si="20"/>
        <v>NO APLICA</v>
      </c>
      <c r="V129" s="22" t="s">
        <v>251</v>
      </c>
      <c r="W129" s="8">
        <f t="shared" si="16"/>
        <v>0</v>
      </c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  <c r="IU129" s="22"/>
      <c r="IV129" s="22"/>
      <c r="IW129" s="22"/>
      <c r="IX129" s="22"/>
      <c r="IY129" s="22"/>
      <c r="IZ129" s="22"/>
      <c r="JA129" s="22"/>
      <c r="JB129" s="22"/>
      <c r="JC129" s="22"/>
      <c r="JD129" s="22"/>
      <c r="JE129" s="22"/>
      <c r="JF129" s="22"/>
      <c r="JG129" s="22"/>
      <c r="JH129" s="22"/>
      <c r="JI129" s="22"/>
      <c r="JJ129" s="22"/>
      <c r="JK129" s="22"/>
      <c r="JL129" s="22"/>
      <c r="JM129" s="22"/>
      <c r="JN129" s="22"/>
      <c r="JO129" s="22"/>
      <c r="JP129" s="22"/>
      <c r="JQ129" s="22"/>
      <c r="JR129" s="22"/>
      <c r="JS129" s="22"/>
      <c r="JT129" s="22"/>
      <c r="JU129" s="22"/>
      <c r="JV129" s="22"/>
      <c r="JW129" s="22"/>
      <c r="JX129" s="22"/>
      <c r="JY129" s="22"/>
      <c r="JZ129" s="22"/>
      <c r="KA129" s="22"/>
      <c r="KB129" s="22"/>
      <c r="KC129" s="22"/>
      <c r="KD129" s="22"/>
      <c r="KE129" s="22"/>
      <c r="KF129" s="22"/>
      <c r="KG129" s="22"/>
      <c r="KH129" s="22"/>
      <c r="KI129" s="22"/>
      <c r="KJ129" s="22"/>
      <c r="KK129" s="22"/>
      <c r="KL129" s="22"/>
      <c r="KM129" s="22"/>
      <c r="KN129" s="22"/>
      <c r="KO129" s="22"/>
      <c r="KP129" s="22"/>
      <c r="KQ129" s="22"/>
      <c r="KR129" s="22"/>
      <c r="KS129" s="22"/>
      <c r="KT129" s="22"/>
      <c r="KU129" s="22"/>
      <c r="KV129" s="22"/>
      <c r="KW129" s="22"/>
      <c r="KX129" s="22"/>
      <c r="KY129" s="22"/>
      <c r="KZ129" s="22"/>
      <c r="LA129" s="22"/>
      <c r="LB129" s="22"/>
      <c r="LC129" s="22"/>
      <c r="LD129" s="22"/>
      <c r="LE129" s="22"/>
      <c r="LF129" s="22"/>
      <c r="LG129" s="22"/>
      <c r="LH129" s="22"/>
      <c r="LI129" s="22"/>
      <c r="LJ129" s="22"/>
      <c r="LK129" s="22"/>
      <c r="LL129" s="22"/>
      <c r="LM129" s="22"/>
      <c r="LN129" s="22"/>
      <c r="LO129" s="22"/>
      <c r="LP129" s="22"/>
      <c r="LQ129" s="22"/>
      <c r="LR129" s="22"/>
      <c r="LS129" s="22"/>
      <c r="LT129" s="22"/>
      <c r="LU129" s="22"/>
      <c r="LV129" s="22"/>
      <c r="LW129" s="22"/>
      <c r="LX129" s="22"/>
      <c r="LY129" s="22"/>
      <c r="LZ129" s="22"/>
      <c r="MA129" s="22"/>
      <c r="MB129" s="22"/>
      <c r="MC129" s="22"/>
      <c r="MD129" s="22"/>
      <c r="ME129" s="22"/>
      <c r="MF129" s="22"/>
      <c r="MG129" s="22"/>
      <c r="MH129" s="22"/>
      <c r="MI129" s="22"/>
      <c r="MJ129" s="22"/>
      <c r="MK129" s="22"/>
      <c r="ML129" s="22"/>
      <c r="MM129" s="22"/>
      <c r="MN129" s="22"/>
      <c r="MO129" s="22"/>
      <c r="MP129" s="22"/>
      <c r="MQ129" s="22"/>
      <c r="MR129" s="22"/>
      <c r="MS129" s="22"/>
      <c r="MT129" s="22"/>
      <c r="MU129" s="22"/>
      <c r="MV129" s="22"/>
      <c r="MW129" s="22"/>
      <c r="MX129" s="22"/>
      <c r="MY129" s="22"/>
      <c r="MZ129" s="22"/>
      <c r="NA129" s="22"/>
      <c r="NB129" s="22"/>
      <c r="NC129" s="22"/>
      <c r="ND129" s="22"/>
      <c r="NE129" s="22"/>
      <c r="NF129" s="22"/>
      <c r="NG129" s="22"/>
      <c r="NH129" s="22"/>
      <c r="NI129" s="22"/>
      <c r="NJ129" s="22"/>
      <c r="NK129" s="22"/>
      <c r="NL129" s="22"/>
      <c r="NM129" s="22"/>
      <c r="NN129" s="22"/>
      <c r="NO129" s="22"/>
      <c r="NP129" s="22"/>
      <c r="NQ129" s="22"/>
      <c r="NR129" s="22"/>
      <c r="NS129" s="22"/>
      <c r="NT129" s="22"/>
      <c r="NU129" s="22"/>
      <c r="NV129" s="22"/>
      <c r="NW129" s="22"/>
      <c r="NX129" s="22"/>
      <c r="NY129" s="22"/>
      <c r="NZ129" s="22"/>
      <c r="OA129" s="22"/>
      <c r="OB129" s="22"/>
      <c r="OC129" s="22"/>
      <c r="OD129" s="22"/>
      <c r="OE129" s="22"/>
      <c r="OF129" s="22"/>
      <c r="OG129" s="22"/>
    </row>
    <row r="130" spans="1:397" s="23" customFormat="1" ht="45" customHeight="1" x14ac:dyDescent="0.25">
      <c r="A130" s="34">
        <v>119</v>
      </c>
      <c r="B130" s="36" t="s">
        <v>6</v>
      </c>
      <c r="C130" s="87" t="s">
        <v>237</v>
      </c>
      <c r="D130" s="35" t="s">
        <v>241</v>
      </c>
      <c r="E130" s="37" t="s">
        <v>282</v>
      </c>
      <c r="F130" s="37" t="s">
        <v>51</v>
      </c>
      <c r="G130" s="70">
        <v>11000</v>
      </c>
      <c r="H130" s="50">
        <v>11000</v>
      </c>
      <c r="I130" s="50">
        <v>0</v>
      </c>
      <c r="J130" s="50">
        <v>375</v>
      </c>
      <c r="K130" s="50">
        <v>0</v>
      </c>
      <c r="L130" s="50">
        <v>0</v>
      </c>
      <c r="M130" s="50">
        <v>0</v>
      </c>
      <c r="N130" s="50">
        <v>0</v>
      </c>
      <c r="O130" s="70">
        <v>2750</v>
      </c>
      <c r="P130" s="71">
        <v>250.00000000000003</v>
      </c>
      <c r="Q130" s="65">
        <f t="shared" si="11"/>
        <v>14375</v>
      </c>
      <c r="R130" s="74">
        <v>2934.958333333333</v>
      </c>
      <c r="S130" s="67">
        <f t="shared" si="12"/>
        <v>11440.041666666668</v>
      </c>
      <c r="T130" s="86" t="str">
        <f t="shared" si="20"/>
        <v>NO APLICA</v>
      </c>
      <c r="V130" s="22" t="s">
        <v>251</v>
      </c>
      <c r="W130" s="8">
        <f t="shared" si="16"/>
        <v>0</v>
      </c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  <c r="IU130" s="22"/>
      <c r="IV130" s="22"/>
      <c r="IW130" s="22"/>
      <c r="IX130" s="22"/>
      <c r="IY130" s="22"/>
      <c r="IZ130" s="22"/>
      <c r="JA130" s="22"/>
      <c r="JB130" s="22"/>
      <c r="JC130" s="22"/>
      <c r="JD130" s="22"/>
      <c r="JE130" s="22"/>
      <c r="JF130" s="22"/>
      <c r="JG130" s="22"/>
      <c r="JH130" s="22"/>
      <c r="JI130" s="22"/>
      <c r="JJ130" s="22"/>
      <c r="JK130" s="22"/>
      <c r="JL130" s="22"/>
      <c r="JM130" s="22"/>
      <c r="JN130" s="22"/>
      <c r="JO130" s="22"/>
      <c r="JP130" s="22"/>
      <c r="JQ130" s="22"/>
      <c r="JR130" s="22"/>
      <c r="JS130" s="22"/>
      <c r="JT130" s="22"/>
      <c r="JU130" s="22"/>
      <c r="JV130" s="22"/>
      <c r="JW130" s="22"/>
      <c r="JX130" s="22"/>
      <c r="JY130" s="22"/>
      <c r="JZ130" s="22"/>
      <c r="KA130" s="22"/>
      <c r="KB130" s="22"/>
      <c r="KC130" s="22"/>
      <c r="KD130" s="22"/>
      <c r="KE130" s="22"/>
      <c r="KF130" s="22"/>
      <c r="KG130" s="22"/>
      <c r="KH130" s="22"/>
      <c r="KI130" s="22"/>
      <c r="KJ130" s="22"/>
      <c r="KK130" s="22"/>
      <c r="KL130" s="22"/>
      <c r="KM130" s="22"/>
      <c r="KN130" s="22"/>
      <c r="KO130" s="22"/>
      <c r="KP130" s="22"/>
      <c r="KQ130" s="22"/>
      <c r="KR130" s="22"/>
      <c r="KS130" s="22"/>
      <c r="KT130" s="22"/>
      <c r="KU130" s="22"/>
      <c r="KV130" s="22"/>
      <c r="KW130" s="22"/>
      <c r="KX130" s="22"/>
      <c r="KY130" s="22"/>
      <c r="KZ130" s="22"/>
      <c r="LA130" s="22"/>
      <c r="LB130" s="22"/>
      <c r="LC130" s="22"/>
      <c r="LD130" s="22"/>
      <c r="LE130" s="22"/>
      <c r="LF130" s="22"/>
      <c r="LG130" s="22"/>
      <c r="LH130" s="22"/>
      <c r="LI130" s="22"/>
      <c r="LJ130" s="22"/>
      <c r="LK130" s="22"/>
      <c r="LL130" s="22"/>
      <c r="LM130" s="22"/>
      <c r="LN130" s="22"/>
      <c r="LO130" s="22"/>
      <c r="LP130" s="22"/>
      <c r="LQ130" s="22"/>
      <c r="LR130" s="22"/>
      <c r="LS130" s="22"/>
      <c r="LT130" s="22"/>
      <c r="LU130" s="22"/>
      <c r="LV130" s="22"/>
      <c r="LW130" s="22"/>
      <c r="LX130" s="22"/>
      <c r="LY130" s="22"/>
      <c r="LZ130" s="22"/>
      <c r="MA130" s="22"/>
      <c r="MB130" s="22"/>
      <c r="MC130" s="22"/>
      <c r="MD130" s="22"/>
      <c r="ME130" s="22"/>
      <c r="MF130" s="22"/>
      <c r="MG130" s="22"/>
      <c r="MH130" s="22"/>
      <c r="MI130" s="22"/>
      <c r="MJ130" s="22"/>
      <c r="MK130" s="22"/>
      <c r="ML130" s="22"/>
      <c r="MM130" s="22"/>
      <c r="MN130" s="22"/>
      <c r="MO130" s="22"/>
      <c r="MP130" s="22"/>
      <c r="MQ130" s="22"/>
      <c r="MR130" s="22"/>
      <c r="MS130" s="22"/>
      <c r="MT130" s="22"/>
      <c r="MU130" s="22"/>
      <c r="MV130" s="22"/>
      <c r="MW130" s="22"/>
      <c r="MX130" s="22"/>
      <c r="MY130" s="22"/>
      <c r="MZ130" s="22"/>
      <c r="NA130" s="22"/>
      <c r="NB130" s="22"/>
      <c r="NC130" s="22"/>
      <c r="ND130" s="22"/>
      <c r="NE130" s="22"/>
      <c r="NF130" s="22"/>
      <c r="NG130" s="22"/>
      <c r="NH130" s="22"/>
      <c r="NI130" s="22"/>
      <c r="NJ130" s="22"/>
      <c r="NK130" s="22"/>
      <c r="NL130" s="22"/>
      <c r="NM130" s="22"/>
      <c r="NN130" s="22"/>
      <c r="NO130" s="22"/>
      <c r="NP130" s="22"/>
      <c r="NQ130" s="22"/>
      <c r="NR130" s="22"/>
      <c r="NS130" s="22"/>
      <c r="NT130" s="22"/>
      <c r="NU130" s="22"/>
      <c r="NV130" s="22"/>
      <c r="NW130" s="22"/>
      <c r="NX130" s="22"/>
      <c r="NY130" s="22"/>
      <c r="NZ130" s="22"/>
      <c r="OA130" s="22"/>
      <c r="OB130" s="22"/>
      <c r="OC130" s="22"/>
      <c r="OD130" s="22"/>
      <c r="OE130" s="22"/>
      <c r="OF130" s="22"/>
      <c r="OG130" s="22"/>
    </row>
    <row r="131" spans="1:397" s="23" customFormat="1" ht="45" customHeight="1" x14ac:dyDescent="0.25">
      <c r="A131" s="34">
        <v>120</v>
      </c>
      <c r="B131" s="36" t="s">
        <v>6</v>
      </c>
      <c r="C131" s="87" t="s">
        <v>238</v>
      </c>
      <c r="D131" s="35" t="s">
        <v>107</v>
      </c>
      <c r="E131" s="37" t="s">
        <v>282</v>
      </c>
      <c r="F131" s="37" t="s">
        <v>310</v>
      </c>
      <c r="G131" s="70">
        <v>5000</v>
      </c>
      <c r="H131" s="50">
        <v>5000</v>
      </c>
      <c r="I131" s="50">
        <v>0</v>
      </c>
      <c r="J131" s="50"/>
      <c r="K131" s="50">
        <v>0</v>
      </c>
      <c r="L131" s="50">
        <v>0</v>
      </c>
      <c r="M131" s="50">
        <v>0</v>
      </c>
      <c r="N131" s="50">
        <v>0</v>
      </c>
      <c r="O131" s="70">
        <v>1250</v>
      </c>
      <c r="P131" s="71">
        <v>250.00000000000003</v>
      </c>
      <c r="Q131" s="65">
        <f t="shared" si="11"/>
        <v>6500</v>
      </c>
      <c r="R131" s="74">
        <v>1075.8333333333333</v>
      </c>
      <c r="S131" s="67">
        <f t="shared" si="12"/>
        <v>5424.166666666667</v>
      </c>
      <c r="T131" s="86" t="str">
        <f t="shared" si="20"/>
        <v>NO APLICA</v>
      </c>
      <c r="V131" s="22" t="s">
        <v>251</v>
      </c>
      <c r="W131" s="8">
        <f t="shared" si="16"/>
        <v>0</v>
      </c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  <c r="IU131" s="22"/>
      <c r="IV131" s="22"/>
      <c r="IW131" s="22"/>
      <c r="IX131" s="22"/>
      <c r="IY131" s="22"/>
      <c r="IZ131" s="22"/>
      <c r="JA131" s="22"/>
      <c r="JB131" s="22"/>
      <c r="JC131" s="22"/>
      <c r="JD131" s="22"/>
      <c r="JE131" s="22"/>
      <c r="JF131" s="22"/>
      <c r="JG131" s="22"/>
      <c r="JH131" s="22"/>
      <c r="JI131" s="22"/>
      <c r="JJ131" s="22"/>
      <c r="JK131" s="22"/>
      <c r="JL131" s="22"/>
      <c r="JM131" s="22"/>
      <c r="JN131" s="22"/>
      <c r="JO131" s="22"/>
      <c r="JP131" s="22"/>
      <c r="JQ131" s="22"/>
      <c r="JR131" s="22"/>
      <c r="JS131" s="22"/>
      <c r="JT131" s="22"/>
      <c r="JU131" s="22"/>
      <c r="JV131" s="22"/>
      <c r="JW131" s="22"/>
      <c r="JX131" s="22"/>
      <c r="JY131" s="22"/>
      <c r="JZ131" s="22"/>
      <c r="KA131" s="22"/>
      <c r="KB131" s="22"/>
      <c r="KC131" s="22"/>
      <c r="KD131" s="22"/>
      <c r="KE131" s="22"/>
      <c r="KF131" s="22"/>
      <c r="KG131" s="22"/>
      <c r="KH131" s="22"/>
      <c r="KI131" s="22"/>
      <c r="KJ131" s="22"/>
      <c r="KK131" s="22"/>
      <c r="KL131" s="22"/>
      <c r="KM131" s="22"/>
      <c r="KN131" s="22"/>
      <c r="KO131" s="22"/>
      <c r="KP131" s="22"/>
      <c r="KQ131" s="22"/>
      <c r="KR131" s="22"/>
      <c r="KS131" s="22"/>
      <c r="KT131" s="22"/>
      <c r="KU131" s="22"/>
      <c r="KV131" s="22"/>
      <c r="KW131" s="22"/>
      <c r="KX131" s="22"/>
      <c r="KY131" s="22"/>
      <c r="KZ131" s="22"/>
      <c r="LA131" s="22"/>
      <c r="LB131" s="22"/>
      <c r="LC131" s="22"/>
      <c r="LD131" s="22"/>
      <c r="LE131" s="22"/>
      <c r="LF131" s="22"/>
      <c r="LG131" s="22"/>
      <c r="LH131" s="22"/>
      <c r="LI131" s="22"/>
      <c r="LJ131" s="22"/>
      <c r="LK131" s="22"/>
      <c r="LL131" s="22"/>
      <c r="LM131" s="22"/>
      <c r="LN131" s="22"/>
      <c r="LO131" s="22"/>
      <c r="LP131" s="22"/>
      <c r="LQ131" s="22"/>
      <c r="LR131" s="22"/>
      <c r="LS131" s="22"/>
      <c r="LT131" s="22"/>
      <c r="LU131" s="22"/>
      <c r="LV131" s="22"/>
      <c r="LW131" s="22"/>
      <c r="LX131" s="22"/>
      <c r="LY131" s="22"/>
      <c r="LZ131" s="22"/>
      <c r="MA131" s="22"/>
      <c r="MB131" s="22"/>
      <c r="MC131" s="22"/>
      <c r="MD131" s="22"/>
      <c r="ME131" s="22"/>
      <c r="MF131" s="22"/>
      <c r="MG131" s="22"/>
      <c r="MH131" s="22"/>
      <c r="MI131" s="22"/>
      <c r="MJ131" s="22"/>
      <c r="MK131" s="22"/>
      <c r="ML131" s="22"/>
      <c r="MM131" s="22"/>
      <c r="MN131" s="22"/>
      <c r="MO131" s="22"/>
      <c r="MP131" s="22"/>
      <c r="MQ131" s="22"/>
      <c r="MR131" s="22"/>
      <c r="MS131" s="22"/>
      <c r="MT131" s="22"/>
      <c r="MU131" s="22"/>
      <c r="MV131" s="22"/>
      <c r="MW131" s="22"/>
      <c r="MX131" s="22"/>
      <c r="MY131" s="22"/>
      <c r="MZ131" s="22"/>
      <c r="NA131" s="22"/>
      <c r="NB131" s="22"/>
      <c r="NC131" s="22"/>
      <c r="ND131" s="22"/>
      <c r="NE131" s="22"/>
      <c r="NF131" s="22"/>
      <c r="NG131" s="22"/>
      <c r="NH131" s="22"/>
      <c r="NI131" s="22"/>
      <c r="NJ131" s="22"/>
      <c r="NK131" s="22"/>
      <c r="NL131" s="22"/>
      <c r="NM131" s="22"/>
      <c r="NN131" s="22"/>
      <c r="NO131" s="22"/>
      <c r="NP131" s="22"/>
      <c r="NQ131" s="22"/>
      <c r="NR131" s="22"/>
      <c r="NS131" s="22"/>
      <c r="NT131" s="22"/>
      <c r="NU131" s="22"/>
      <c r="NV131" s="22"/>
      <c r="NW131" s="22"/>
      <c r="NX131" s="22"/>
      <c r="NY131" s="22"/>
      <c r="NZ131" s="22"/>
      <c r="OA131" s="22"/>
      <c r="OB131" s="22"/>
      <c r="OC131" s="22"/>
      <c r="OD131" s="22"/>
      <c r="OE131" s="22"/>
      <c r="OF131" s="22"/>
      <c r="OG131" s="22"/>
    </row>
    <row r="132" spans="1:397" s="23" customFormat="1" ht="45" customHeight="1" x14ac:dyDescent="0.25">
      <c r="A132" s="34">
        <v>121</v>
      </c>
      <c r="B132" s="36" t="s">
        <v>6</v>
      </c>
      <c r="C132" s="87" t="s">
        <v>65</v>
      </c>
      <c r="D132" s="35" t="s">
        <v>22</v>
      </c>
      <c r="E132" s="37" t="s">
        <v>282</v>
      </c>
      <c r="F132" s="37" t="s">
        <v>293</v>
      </c>
      <c r="G132" s="70">
        <v>8000</v>
      </c>
      <c r="H132" s="50">
        <v>8000.0000000000009</v>
      </c>
      <c r="I132" s="50">
        <v>0</v>
      </c>
      <c r="J132" s="70"/>
      <c r="K132" s="50">
        <v>0</v>
      </c>
      <c r="L132" s="50">
        <v>0</v>
      </c>
      <c r="M132" s="50">
        <v>0</v>
      </c>
      <c r="N132" s="50">
        <v>0</v>
      </c>
      <c r="O132" s="70">
        <v>2000.0000000000002</v>
      </c>
      <c r="P132" s="71">
        <v>250.00000000000003</v>
      </c>
      <c r="Q132" s="65">
        <f t="shared" si="11"/>
        <v>10250.000000000002</v>
      </c>
      <c r="R132" s="74">
        <v>2062.733333333334</v>
      </c>
      <c r="S132" s="67">
        <f t="shared" si="12"/>
        <v>8187.2666666666682</v>
      </c>
      <c r="T132" s="86" t="str">
        <f t="shared" si="20"/>
        <v>NO APLICA</v>
      </c>
      <c r="V132" s="22" t="s">
        <v>251</v>
      </c>
      <c r="W132" s="8">
        <f t="shared" si="16"/>
        <v>0</v>
      </c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  <c r="IU132" s="22"/>
      <c r="IV132" s="22"/>
      <c r="IW132" s="22"/>
      <c r="IX132" s="22"/>
      <c r="IY132" s="22"/>
      <c r="IZ132" s="22"/>
      <c r="JA132" s="22"/>
      <c r="JB132" s="22"/>
      <c r="JC132" s="22"/>
      <c r="JD132" s="22"/>
      <c r="JE132" s="22"/>
      <c r="JF132" s="22"/>
      <c r="JG132" s="22"/>
      <c r="JH132" s="22"/>
      <c r="JI132" s="22"/>
      <c r="JJ132" s="22"/>
      <c r="JK132" s="22"/>
      <c r="JL132" s="22"/>
      <c r="JM132" s="22"/>
      <c r="JN132" s="22"/>
      <c r="JO132" s="22"/>
      <c r="JP132" s="22"/>
      <c r="JQ132" s="22"/>
      <c r="JR132" s="22"/>
      <c r="JS132" s="22"/>
      <c r="JT132" s="22"/>
      <c r="JU132" s="22"/>
      <c r="JV132" s="22"/>
      <c r="JW132" s="22"/>
      <c r="JX132" s="22"/>
      <c r="JY132" s="22"/>
      <c r="JZ132" s="22"/>
      <c r="KA132" s="22"/>
      <c r="KB132" s="22"/>
      <c r="KC132" s="22"/>
      <c r="KD132" s="22"/>
      <c r="KE132" s="22"/>
      <c r="KF132" s="22"/>
      <c r="KG132" s="22"/>
      <c r="KH132" s="22"/>
      <c r="KI132" s="22"/>
      <c r="KJ132" s="22"/>
      <c r="KK132" s="22"/>
      <c r="KL132" s="22"/>
      <c r="KM132" s="22"/>
      <c r="KN132" s="22"/>
      <c r="KO132" s="22"/>
      <c r="KP132" s="22"/>
      <c r="KQ132" s="22"/>
      <c r="KR132" s="22"/>
      <c r="KS132" s="22"/>
      <c r="KT132" s="22"/>
      <c r="KU132" s="22"/>
      <c r="KV132" s="22"/>
      <c r="KW132" s="22"/>
      <c r="KX132" s="22"/>
      <c r="KY132" s="22"/>
      <c r="KZ132" s="22"/>
      <c r="LA132" s="22"/>
      <c r="LB132" s="22"/>
      <c r="LC132" s="22"/>
      <c r="LD132" s="22"/>
      <c r="LE132" s="22"/>
      <c r="LF132" s="22"/>
      <c r="LG132" s="22"/>
      <c r="LH132" s="22"/>
      <c r="LI132" s="22"/>
      <c r="LJ132" s="22"/>
      <c r="LK132" s="22"/>
      <c r="LL132" s="22"/>
      <c r="LM132" s="22"/>
      <c r="LN132" s="22"/>
      <c r="LO132" s="22"/>
      <c r="LP132" s="22"/>
      <c r="LQ132" s="22"/>
      <c r="LR132" s="22"/>
      <c r="LS132" s="22"/>
      <c r="LT132" s="22"/>
      <c r="LU132" s="22"/>
      <c r="LV132" s="22"/>
      <c r="LW132" s="22"/>
      <c r="LX132" s="22"/>
      <c r="LY132" s="22"/>
      <c r="LZ132" s="22"/>
      <c r="MA132" s="22"/>
      <c r="MB132" s="22"/>
      <c r="MC132" s="22"/>
      <c r="MD132" s="22"/>
      <c r="ME132" s="22"/>
      <c r="MF132" s="22"/>
      <c r="MG132" s="22"/>
      <c r="MH132" s="22"/>
      <c r="MI132" s="22"/>
      <c r="MJ132" s="22"/>
      <c r="MK132" s="22"/>
      <c r="ML132" s="22"/>
      <c r="MM132" s="22"/>
      <c r="MN132" s="22"/>
      <c r="MO132" s="22"/>
      <c r="MP132" s="22"/>
      <c r="MQ132" s="22"/>
      <c r="MR132" s="22"/>
      <c r="MS132" s="22"/>
      <c r="MT132" s="22"/>
      <c r="MU132" s="22"/>
      <c r="MV132" s="22"/>
      <c r="MW132" s="22"/>
      <c r="MX132" s="22"/>
      <c r="MY132" s="22"/>
      <c r="MZ132" s="22"/>
      <c r="NA132" s="22"/>
      <c r="NB132" s="22"/>
      <c r="NC132" s="22"/>
      <c r="ND132" s="22"/>
      <c r="NE132" s="22"/>
      <c r="NF132" s="22"/>
      <c r="NG132" s="22"/>
      <c r="NH132" s="22"/>
      <c r="NI132" s="22"/>
      <c r="NJ132" s="22"/>
      <c r="NK132" s="22"/>
      <c r="NL132" s="22"/>
      <c r="NM132" s="22"/>
      <c r="NN132" s="22"/>
      <c r="NO132" s="22"/>
      <c r="NP132" s="22"/>
      <c r="NQ132" s="22"/>
      <c r="NR132" s="22"/>
      <c r="NS132" s="22"/>
      <c r="NT132" s="22"/>
      <c r="NU132" s="22"/>
      <c r="NV132" s="22"/>
      <c r="NW132" s="22"/>
      <c r="NX132" s="22"/>
      <c r="NY132" s="22"/>
      <c r="NZ132" s="22"/>
      <c r="OA132" s="22"/>
      <c r="OB132" s="22"/>
      <c r="OC132" s="22"/>
      <c r="OD132" s="22"/>
      <c r="OE132" s="22"/>
      <c r="OF132" s="22"/>
      <c r="OG132" s="22"/>
    </row>
    <row r="133" spans="1:397" s="23" customFormat="1" ht="45" customHeight="1" x14ac:dyDescent="0.25">
      <c r="A133" s="34">
        <v>122</v>
      </c>
      <c r="B133" s="36" t="s">
        <v>6</v>
      </c>
      <c r="C133" s="89" t="s">
        <v>154</v>
      </c>
      <c r="D133" s="90" t="s">
        <v>242</v>
      </c>
      <c r="E133" s="37" t="s">
        <v>282</v>
      </c>
      <c r="F133" s="37" t="s">
        <v>297</v>
      </c>
      <c r="G133" s="70">
        <v>8000</v>
      </c>
      <c r="H133" s="50">
        <v>8000.0000000000009</v>
      </c>
      <c r="I133" s="50">
        <v>0</v>
      </c>
      <c r="J133" s="50"/>
      <c r="K133" s="50">
        <v>0</v>
      </c>
      <c r="L133" s="50">
        <v>0</v>
      </c>
      <c r="M133" s="50">
        <v>0</v>
      </c>
      <c r="N133" s="50">
        <v>0</v>
      </c>
      <c r="O133" s="70">
        <v>2000.0000000000002</v>
      </c>
      <c r="P133" s="71">
        <v>250.00000000000003</v>
      </c>
      <c r="Q133" s="65">
        <f t="shared" si="11"/>
        <v>10250.000000000002</v>
      </c>
      <c r="R133" s="74">
        <v>2241.8000000000002</v>
      </c>
      <c r="S133" s="67">
        <f t="shared" si="12"/>
        <v>8008.2000000000016</v>
      </c>
      <c r="T133" s="86" t="str">
        <f>V133</f>
        <v>NO APLICA</v>
      </c>
      <c r="V133" s="22" t="s">
        <v>251</v>
      </c>
      <c r="W133" s="8">
        <f t="shared" si="16"/>
        <v>0</v>
      </c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  <c r="IU133" s="22"/>
      <c r="IV133" s="22"/>
      <c r="IW133" s="22"/>
      <c r="IX133" s="22"/>
      <c r="IY133" s="22"/>
      <c r="IZ133" s="22"/>
      <c r="JA133" s="22"/>
      <c r="JB133" s="22"/>
      <c r="JC133" s="22"/>
      <c r="JD133" s="22"/>
      <c r="JE133" s="22"/>
      <c r="JF133" s="22"/>
      <c r="JG133" s="22"/>
      <c r="JH133" s="22"/>
      <c r="JI133" s="22"/>
      <c r="JJ133" s="22"/>
      <c r="JK133" s="22"/>
      <c r="JL133" s="22"/>
      <c r="JM133" s="22"/>
      <c r="JN133" s="22"/>
      <c r="JO133" s="22"/>
      <c r="JP133" s="22"/>
      <c r="JQ133" s="22"/>
      <c r="JR133" s="22"/>
      <c r="JS133" s="22"/>
      <c r="JT133" s="22"/>
      <c r="JU133" s="22"/>
      <c r="JV133" s="22"/>
      <c r="JW133" s="22"/>
      <c r="JX133" s="22"/>
      <c r="JY133" s="22"/>
      <c r="JZ133" s="22"/>
      <c r="KA133" s="22"/>
      <c r="KB133" s="22"/>
      <c r="KC133" s="22"/>
      <c r="KD133" s="22"/>
      <c r="KE133" s="22"/>
      <c r="KF133" s="22"/>
      <c r="KG133" s="22"/>
      <c r="KH133" s="22"/>
      <c r="KI133" s="22"/>
      <c r="KJ133" s="22"/>
      <c r="KK133" s="22"/>
      <c r="KL133" s="22"/>
      <c r="KM133" s="22"/>
      <c r="KN133" s="22"/>
      <c r="KO133" s="22"/>
      <c r="KP133" s="22"/>
      <c r="KQ133" s="22"/>
      <c r="KR133" s="22"/>
      <c r="KS133" s="22"/>
      <c r="KT133" s="22"/>
      <c r="KU133" s="22"/>
      <c r="KV133" s="22"/>
      <c r="KW133" s="22"/>
      <c r="KX133" s="22"/>
      <c r="KY133" s="22"/>
      <c r="KZ133" s="22"/>
      <c r="LA133" s="22"/>
      <c r="LB133" s="22"/>
      <c r="LC133" s="22"/>
      <c r="LD133" s="22"/>
      <c r="LE133" s="22"/>
      <c r="LF133" s="22"/>
      <c r="LG133" s="22"/>
      <c r="LH133" s="22"/>
      <c r="LI133" s="22"/>
      <c r="LJ133" s="22"/>
      <c r="LK133" s="22"/>
      <c r="LL133" s="22"/>
      <c r="LM133" s="22"/>
      <c r="LN133" s="22"/>
      <c r="LO133" s="22"/>
      <c r="LP133" s="22"/>
      <c r="LQ133" s="22"/>
      <c r="LR133" s="22"/>
      <c r="LS133" s="22"/>
      <c r="LT133" s="22"/>
      <c r="LU133" s="22"/>
      <c r="LV133" s="22"/>
      <c r="LW133" s="22"/>
      <c r="LX133" s="22"/>
      <c r="LY133" s="22"/>
      <c r="LZ133" s="22"/>
      <c r="MA133" s="22"/>
      <c r="MB133" s="22"/>
      <c r="MC133" s="22"/>
      <c r="MD133" s="22"/>
      <c r="ME133" s="22"/>
      <c r="MF133" s="22"/>
      <c r="MG133" s="22"/>
      <c r="MH133" s="22"/>
      <c r="MI133" s="22"/>
      <c r="MJ133" s="22"/>
      <c r="MK133" s="22"/>
      <c r="ML133" s="22"/>
      <c r="MM133" s="22"/>
      <c r="MN133" s="22"/>
      <c r="MO133" s="22"/>
      <c r="MP133" s="22"/>
      <c r="MQ133" s="22"/>
      <c r="MR133" s="22"/>
      <c r="MS133" s="22"/>
      <c r="MT133" s="22"/>
      <c r="MU133" s="22"/>
      <c r="MV133" s="22"/>
      <c r="MW133" s="22"/>
      <c r="MX133" s="22"/>
      <c r="MY133" s="22"/>
      <c r="MZ133" s="22"/>
      <c r="NA133" s="22"/>
      <c r="NB133" s="22"/>
      <c r="NC133" s="22"/>
      <c r="ND133" s="22"/>
      <c r="NE133" s="22"/>
      <c r="NF133" s="22"/>
      <c r="NG133" s="22"/>
      <c r="NH133" s="22"/>
      <c r="NI133" s="22"/>
      <c r="NJ133" s="22"/>
      <c r="NK133" s="22"/>
      <c r="NL133" s="22"/>
      <c r="NM133" s="22"/>
      <c r="NN133" s="22"/>
      <c r="NO133" s="22"/>
      <c r="NP133" s="22"/>
      <c r="NQ133" s="22"/>
      <c r="NR133" s="22"/>
      <c r="NS133" s="22"/>
      <c r="NT133" s="22"/>
      <c r="NU133" s="22"/>
      <c r="NV133" s="22"/>
      <c r="NW133" s="22"/>
      <c r="NX133" s="22"/>
      <c r="NY133" s="22"/>
      <c r="NZ133" s="22"/>
      <c r="OA133" s="22"/>
      <c r="OB133" s="22"/>
      <c r="OC133" s="22"/>
      <c r="OD133" s="22"/>
      <c r="OE133" s="22"/>
      <c r="OF133" s="22"/>
      <c r="OG133" s="22"/>
    </row>
    <row r="134" spans="1:397" s="23" customFormat="1" ht="45" customHeight="1" x14ac:dyDescent="0.25">
      <c r="A134" s="34">
        <v>123</v>
      </c>
      <c r="B134" s="36" t="s">
        <v>6</v>
      </c>
      <c r="C134" s="87" t="s">
        <v>59</v>
      </c>
      <c r="D134" s="35" t="s">
        <v>153</v>
      </c>
      <c r="E134" s="37" t="s">
        <v>282</v>
      </c>
      <c r="F134" s="37" t="s">
        <v>297</v>
      </c>
      <c r="G134" s="70">
        <v>7000</v>
      </c>
      <c r="H134" s="50">
        <v>7000</v>
      </c>
      <c r="I134" s="50">
        <v>0</v>
      </c>
      <c r="J134" s="50"/>
      <c r="K134" s="50">
        <v>0</v>
      </c>
      <c r="L134" s="50">
        <v>0</v>
      </c>
      <c r="M134" s="50">
        <v>0</v>
      </c>
      <c r="N134" s="50">
        <v>0</v>
      </c>
      <c r="O134" s="70">
        <v>1750</v>
      </c>
      <c r="P134" s="71">
        <v>250.00000000000003</v>
      </c>
      <c r="Q134" s="65">
        <f t="shared" si="11"/>
        <v>9000</v>
      </c>
      <c r="R134" s="74">
        <v>1663.9583333333335</v>
      </c>
      <c r="S134" s="67">
        <f t="shared" si="12"/>
        <v>7336.0416666666661</v>
      </c>
      <c r="T134" s="86" t="str">
        <f t="shared" si="20"/>
        <v>NO APLICA</v>
      </c>
      <c r="V134" s="22" t="s">
        <v>251</v>
      </c>
      <c r="W134" s="8">
        <f t="shared" si="16"/>
        <v>0</v>
      </c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  <c r="IU134" s="22"/>
      <c r="IV134" s="22"/>
      <c r="IW134" s="22"/>
      <c r="IX134" s="22"/>
      <c r="IY134" s="22"/>
      <c r="IZ134" s="22"/>
      <c r="JA134" s="22"/>
      <c r="JB134" s="22"/>
      <c r="JC134" s="22"/>
      <c r="JD134" s="22"/>
      <c r="JE134" s="22"/>
      <c r="JF134" s="22"/>
      <c r="JG134" s="22"/>
      <c r="JH134" s="22"/>
      <c r="JI134" s="22"/>
      <c r="JJ134" s="22"/>
      <c r="JK134" s="22"/>
      <c r="JL134" s="22"/>
      <c r="JM134" s="22"/>
      <c r="JN134" s="22"/>
      <c r="JO134" s="22"/>
      <c r="JP134" s="22"/>
      <c r="JQ134" s="22"/>
      <c r="JR134" s="22"/>
      <c r="JS134" s="22"/>
      <c r="JT134" s="22"/>
      <c r="JU134" s="22"/>
      <c r="JV134" s="22"/>
      <c r="JW134" s="22"/>
      <c r="JX134" s="22"/>
      <c r="JY134" s="22"/>
      <c r="JZ134" s="22"/>
      <c r="KA134" s="22"/>
      <c r="KB134" s="22"/>
      <c r="KC134" s="22"/>
      <c r="KD134" s="22"/>
      <c r="KE134" s="22"/>
      <c r="KF134" s="22"/>
      <c r="KG134" s="22"/>
      <c r="KH134" s="22"/>
      <c r="KI134" s="22"/>
      <c r="KJ134" s="22"/>
      <c r="KK134" s="22"/>
      <c r="KL134" s="22"/>
      <c r="KM134" s="22"/>
      <c r="KN134" s="22"/>
      <c r="KO134" s="22"/>
      <c r="KP134" s="22"/>
      <c r="KQ134" s="22"/>
      <c r="KR134" s="22"/>
      <c r="KS134" s="22"/>
      <c r="KT134" s="22"/>
      <c r="KU134" s="22"/>
      <c r="KV134" s="22"/>
      <c r="KW134" s="22"/>
      <c r="KX134" s="22"/>
      <c r="KY134" s="22"/>
      <c r="KZ134" s="22"/>
      <c r="LA134" s="22"/>
      <c r="LB134" s="22"/>
      <c r="LC134" s="22"/>
      <c r="LD134" s="22"/>
      <c r="LE134" s="22"/>
      <c r="LF134" s="22"/>
      <c r="LG134" s="22"/>
      <c r="LH134" s="22"/>
      <c r="LI134" s="22"/>
      <c r="LJ134" s="22"/>
      <c r="LK134" s="22"/>
      <c r="LL134" s="22"/>
      <c r="LM134" s="22"/>
      <c r="LN134" s="22"/>
      <c r="LO134" s="22"/>
      <c r="LP134" s="22"/>
      <c r="LQ134" s="22"/>
      <c r="LR134" s="22"/>
      <c r="LS134" s="22"/>
      <c r="LT134" s="22"/>
      <c r="LU134" s="22"/>
      <c r="LV134" s="22"/>
      <c r="LW134" s="22"/>
      <c r="LX134" s="22"/>
      <c r="LY134" s="22"/>
      <c r="LZ134" s="22"/>
      <c r="MA134" s="22"/>
      <c r="MB134" s="22"/>
      <c r="MC134" s="22"/>
      <c r="MD134" s="22"/>
      <c r="ME134" s="22"/>
      <c r="MF134" s="22"/>
      <c r="MG134" s="22"/>
      <c r="MH134" s="22"/>
      <c r="MI134" s="22"/>
      <c r="MJ134" s="22"/>
      <c r="MK134" s="22"/>
      <c r="ML134" s="22"/>
      <c r="MM134" s="22"/>
      <c r="MN134" s="22"/>
      <c r="MO134" s="22"/>
      <c r="MP134" s="22"/>
      <c r="MQ134" s="22"/>
      <c r="MR134" s="22"/>
      <c r="MS134" s="22"/>
      <c r="MT134" s="22"/>
      <c r="MU134" s="22"/>
      <c r="MV134" s="22"/>
      <c r="MW134" s="22"/>
      <c r="MX134" s="22"/>
      <c r="MY134" s="22"/>
      <c r="MZ134" s="22"/>
      <c r="NA134" s="22"/>
      <c r="NB134" s="22"/>
      <c r="NC134" s="22"/>
      <c r="ND134" s="22"/>
      <c r="NE134" s="22"/>
      <c r="NF134" s="22"/>
      <c r="NG134" s="22"/>
      <c r="NH134" s="22"/>
      <c r="NI134" s="22"/>
      <c r="NJ134" s="22"/>
      <c r="NK134" s="22"/>
      <c r="NL134" s="22"/>
      <c r="NM134" s="22"/>
      <c r="NN134" s="22"/>
      <c r="NO134" s="22"/>
      <c r="NP134" s="22"/>
      <c r="NQ134" s="22"/>
      <c r="NR134" s="22"/>
      <c r="NS134" s="22"/>
      <c r="NT134" s="22"/>
      <c r="NU134" s="22"/>
      <c r="NV134" s="22"/>
      <c r="NW134" s="22"/>
      <c r="NX134" s="22"/>
      <c r="NY134" s="22"/>
      <c r="NZ134" s="22"/>
      <c r="OA134" s="22"/>
      <c r="OB134" s="22"/>
      <c r="OC134" s="22"/>
      <c r="OD134" s="22"/>
      <c r="OE134" s="22"/>
      <c r="OF134" s="22"/>
      <c r="OG134" s="22"/>
    </row>
    <row r="135" spans="1:397" s="23" customFormat="1" ht="45" customHeight="1" x14ac:dyDescent="0.25">
      <c r="A135" s="34">
        <v>124</v>
      </c>
      <c r="B135" s="36" t="s">
        <v>6</v>
      </c>
      <c r="C135" s="87" t="s">
        <v>239</v>
      </c>
      <c r="D135" s="35" t="s">
        <v>112</v>
      </c>
      <c r="E135" s="37" t="s">
        <v>282</v>
      </c>
      <c r="F135" s="37" t="s">
        <v>293</v>
      </c>
      <c r="G135" s="70">
        <v>5000</v>
      </c>
      <c r="H135" s="50">
        <v>5000</v>
      </c>
      <c r="I135" s="50">
        <v>0</v>
      </c>
      <c r="J135" s="50"/>
      <c r="K135" s="50">
        <v>0</v>
      </c>
      <c r="L135" s="50">
        <v>0</v>
      </c>
      <c r="M135" s="50">
        <v>0</v>
      </c>
      <c r="N135" s="50">
        <v>0</v>
      </c>
      <c r="O135" s="70">
        <v>1250</v>
      </c>
      <c r="P135" s="71">
        <v>250.00000000000003</v>
      </c>
      <c r="Q135" s="65">
        <f t="shared" si="11"/>
        <v>6500</v>
      </c>
      <c r="R135" s="74">
        <v>1075.8333333333333</v>
      </c>
      <c r="S135" s="67">
        <f t="shared" si="12"/>
        <v>5424.166666666667</v>
      </c>
      <c r="T135" s="86" t="str">
        <f t="shared" si="20"/>
        <v>NO APLICA</v>
      </c>
      <c r="V135" s="22" t="s">
        <v>251</v>
      </c>
      <c r="W135" s="8">
        <f t="shared" si="16"/>
        <v>0</v>
      </c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  <c r="IU135" s="22"/>
      <c r="IV135" s="22"/>
      <c r="IW135" s="22"/>
      <c r="IX135" s="22"/>
      <c r="IY135" s="22"/>
      <c r="IZ135" s="22"/>
      <c r="JA135" s="22"/>
      <c r="JB135" s="22"/>
      <c r="JC135" s="22"/>
      <c r="JD135" s="22"/>
      <c r="JE135" s="22"/>
      <c r="JF135" s="22"/>
      <c r="JG135" s="22"/>
      <c r="JH135" s="22"/>
      <c r="JI135" s="22"/>
      <c r="JJ135" s="22"/>
      <c r="JK135" s="22"/>
      <c r="JL135" s="22"/>
      <c r="JM135" s="22"/>
      <c r="JN135" s="22"/>
      <c r="JO135" s="22"/>
      <c r="JP135" s="22"/>
      <c r="JQ135" s="22"/>
      <c r="JR135" s="22"/>
      <c r="JS135" s="22"/>
      <c r="JT135" s="22"/>
      <c r="JU135" s="22"/>
      <c r="JV135" s="22"/>
      <c r="JW135" s="22"/>
      <c r="JX135" s="22"/>
      <c r="JY135" s="22"/>
      <c r="JZ135" s="22"/>
      <c r="KA135" s="22"/>
      <c r="KB135" s="22"/>
      <c r="KC135" s="22"/>
      <c r="KD135" s="22"/>
      <c r="KE135" s="22"/>
      <c r="KF135" s="22"/>
      <c r="KG135" s="22"/>
      <c r="KH135" s="22"/>
      <c r="KI135" s="22"/>
      <c r="KJ135" s="22"/>
      <c r="KK135" s="22"/>
      <c r="KL135" s="22"/>
      <c r="KM135" s="22"/>
      <c r="KN135" s="22"/>
      <c r="KO135" s="22"/>
      <c r="KP135" s="22"/>
      <c r="KQ135" s="22"/>
      <c r="KR135" s="22"/>
      <c r="KS135" s="22"/>
      <c r="KT135" s="22"/>
      <c r="KU135" s="22"/>
      <c r="KV135" s="22"/>
      <c r="KW135" s="22"/>
      <c r="KX135" s="22"/>
      <c r="KY135" s="22"/>
      <c r="KZ135" s="22"/>
      <c r="LA135" s="22"/>
      <c r="LB135" s="22"/>
      <c r="LC135" s="22"/>
      <c r="LD135" s="22"/>
      <c r="LE135" s="22"/>
      <c r="LF135" s="22"/>
      <c r="LG135" s="22"/>
      <c r="LH135" s="22"/>
      <c r="LI135" s="22"/>
      <c r="LJ135" s="22"/>
      <c r="LK135" s="22"/>
      <c r="LL135" s="22"/>
      <c r="LM135" s="22"/>
      <c r="LN135" s="22"/>
      <c r="LO135" s="22"/>
      <c r="LP135" s="22"/>
      <c r="LQ135" s="22"/>
      <c r="LR135" s="22"/>
      <c r="LS135" s="22"/>
      <c r="LT135" s="22"/>
      <c r="LU135" s="22"/>
      <c r="LV135" s="22"/>
      <c r="LW135" s="22"/>
      <c r="LX135" s="22"/>
      <c r="LY135" s="22"/>
      <c r="LZ135" s="22"/>
      <c r="MA135" s="22"/>
      <c r="MB135" s="22"/>
      <c r="MC135" s="22"/>
      <c r="MD135" s="22"/>
      <c r="ME135" s="22"/>
      <c r="MF135" s="22"/>
      <c r="MG135" s="22"/>
      <c r="MH135" s="22"/>
      <c r="MI135" s="22"/>
      <c r="MJ135" s="22"/>
      <c r="MK135" s="22"/>
      <c r="ML135" s="22"/>
      <c r="MM135" s="22"/>
      <c r="MN135" s="22"/>
      <c r="MO135" s="22"/>
      <c r="MP135" s="22"/>
      <c r="MQ135" s="22"/>
      <c r="MR135" s="22"/>
      <c r="MS135" s="22"/>
      <c r="MT135" s="22"/>
      <c r="MU135" s="22"/>
      <c r="MV135" s="22"/>
      <c r="MW135" s="22"/>
      <c r="MX135" s="22"/>
      <c r="MY135" s="22"/>
      <c r="MZ135" s="22"/>
      <c r="NA135" s="22"/>
      <c r="NB135" s="22"/>
      <c r="NC135" s="22"/>
      <c r="ND135" s="22"/>
      <c r="NE135" s="22"/>
      <c r="NF135" s="22"/>
      <c r="NG135" s="22"/>
      <c r="NH135" s="22"/>
      <c r="NI135" s="22"/>
      <c r="NJ135" s="22"/>
      <c r="NK135" s="22"/>
      <c r="NL135" s="22"/>
      <c r="NM135" s="22"/>
      <c r="NN135" s="22"/>
      <c r="NO135" s="22"/>
      <c r="NP135" s="22"/>
      <c r="NQ135" s="22"/>
      <c r="NR135" s="22"/>
      <c r="NS135" s="22"/>
      <c r="NT135" s="22"/>
      <c r="NU135" s="22"/>
      <c r="NV135" s="22"/>
      <c r="NW135" s="22"/>
      <c r="NX135" s="22"/>
      <c r="NY135" s="22"/>
      <c r="NZ135" s="22"/>
      <c r="OA135" s="22"/>
      <c r="OB135" s="22"/>
      <c r="OC135" s="22"/>
      <c r="OD135" s="22"/>
      <c r="OE135" s="22"/>
      <c r="OF135" s="22"/>
      <c r="OG135" s="22"/>
    </row>
    <row r="136" spans="1:397" s="23" customFormat="1" ht="45" customHeight="1" x14ac:dyDescent="0.25">
      <c r="A136" s="34">
        <v>125</v>
      </c>
      <c r="B136" s="36" t="s">
        <v>6</v>
      </c>
      <c r="C136" s="87" t="s">
        <v>240</v>
      </c>
      <c r="D136" s="35" t="s">
        <v>93</v>
      </c>
      <c r="E136" s="37" t="s">
        <v>300</v>
      </c>
      <c r="F136" s="37" t="s">
        <v>301</v>
      </c>
      <c r="G136" s="70">
        <v>11000</v>
      </c>
      <c r="H136" s="50">
        <v>11000</v>
      </c>
      <c r="I136" s="50">
        <v>0</v>
      </c>
      <c r="J136" s="50">
        <v>375</v>
      </c>
      <c r="K136" s="50">
        <v>0</v>
      </c>
      <c r="L136" s="50">
        <v>0</v>
      </c>
      <c r="M136" s="50">
        <v>0</v>
      </c>
      <c r="N136" s="50">
        <v>0</v>
      </c>
      <c r="O136" s="70">
        <v>2750</v>
      </c>
      <c r="P136" s="71">
        <v>250.00000000000003</v>
      </c>
      <c r="Q136" s="65">
        <f t="shared" si="11"/>
        <v>14375</v>
      </c>
      <c r="R136" s="74">
        <v>2934.958333333333</v>
      </c>
      <c r="S136" s="67">
        <f t="shared" si="12"/>
        <v>11440.041666666668</v>
      </c>
      <c r="T136" s="86">
        <f t="shared" si="15"/>
        <v>907.5</v>
      </c>
      <c r="V136" s="22"/>
      <c r="W136" s="8">
        <f t="shared" si="16"/>
        <v>907.5</v>
      </c>
      <c r="X136" s="22">
        <v>907.5</v>
      </c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  <c r="IU136" s="22"/>
      <c r="IV136" s="22"/>
      <c r="IW136" s="22"/>
      <c r="IX136" s="22"/>
      <c r="IY136" s="22"/>
      <c r="IZ136" s="22"/>
      <c r="JA136" s="22"/>
      <c r="JB136" s="22"/>
      <c r="JC136" s="22"/>
      <c r="JD136" s="22"/>
      <c r="JE136" s="22"/>
      <c r="JF136" s="22"/>
      <c r="JG136" s="22"/>
      <c r="JH136" s="22"/>
      <c r="JI136" s="22"/>
      <c r="JJ136" s="22"/>
      <c r="JK136" s="22"/>
      <c r="JL136" s="22"/>
      <c r="JM136" s="22"/>
      <c r="JN136" s="22"/>
      <c r="JO136" s="22"/>
      <c r="JP136" s="22"/>
      <c r="JQ136" s="22"/>
      <c r="JR136" s="22"/>
      <c r="JS136" s="22"/>
      <c r="JT136" s="22"/>
      <c r="JU136" s="22"/>
      <c r="JV136" s="22"/>
      <c r="JW136" s="22"/>
      <c r="JX136" s="22"/>
      <c r="JY136" s="22"/>
      <c r="JZ136" s="22"/>
      <c r="KA136" s="22"/>
      <c r="KB136" s="22"/>
      <c r="KC136" s="22"/>
      <c r="KD136" s="22"/>
      <c r="KE136" s="22"/>
      <c r="KF136" s="22"/>
      <c r="KG136" s="22"/>
      <c r="KH136" s="22"/>
      <c r="KI136" s="22"/>
      <c r="KJ136" s="22"/>
      <c r="KK136" s="22"/>
      <c r="KL136" s="22"/>
      <c r="KM136" s="22"/>
      <c r="KN136" s="22"/>
      <c r="KO136" s="22"/>
      <c r="KP136" s="22"/>
      <c r="KQ136" s="22"/>
      <c r="KR136" s="22"/>
      <c r="KS136" s="22"/>
      <c r="KT136" s="22"/>
      <c r="KU136" s="22"/>
      <c r="KV136" s="22"/>
      <c r="KW136" s="22"/>
      <c r="KX136" s="22"/>
      <c r="KY136" s="22"/>
      <c r="KZ136" s="22"/>
      <c r="LA136" s="22"/>
      <c r="LB136" s="22"/>
      <c r="LC136" s="22"/>
      <c r="LD136" s="22"/>
      <c r="LE136" s="22"/>
      <c r="LF136" s="22"/>
      <c r="LG136" s="22"/>
      <c r="LH136" s="22"/>
      <c r="LI136" s="22"/>
      <c r="LJ136" s="22"/>
      <c r="LK136" s="22"/>
      <c r="LL136" s="22"/>
      <c r="LM136" s="22"/>
      <c r="LN136" s="22"/>
      <c r="LO136" s="22"/>
      <c r="LP136" s="22"/>
      <c r="LQ136" s="22"/>
      <c r="LR136" s="22"/>
      <c r="LS136" s="22"/>
      <c r="LT136" s="22"/>
      <c r="LU136" s="22"/>
      <c r="LV136" s="22"/>
      <c r="LW136" s="22"/>
      <c r="LX136" s="22"/>
      <c r="LY136" s="22"/>
      <c r="LZ136" s="22"/>
      <c r="MA136" s="22"/>
      <c r="MB136" s="22"/>
      <c r="MC136" s="22"/>
      <c r="MD136" s="22"/>
      <c r="ME136" s="22"/>
      <c r="MF136" s="22"/>
      <c r="MG136" s="22"/>
      <c r="MH136" s="22"/>
      <c r="MI136" s="22"/>
      <c r="MJ136" s="22"/>
      <c r="MK136" s="22"/>
      <c r="ML136" s="22"/>
      <c r="MM136" s="22"/>
      <c r="MN136" s="22"/>
      <c r="MO136" s="22"/>
      <c r="MP136" s="22"/>
      <c r="MQ136" s="22"/>
      <c r="MR136" s="22"/>
      <c r="MS136" s="22"/>
      <c r="MT136" s="22"/>
      <c r="MU136" s="22"/>
      <c r="MV136" s="22"/>
      <c r="MW136" s="22"/>
      <c r="MX136" s="22"/>
      <c r="MY136" s="22"/>
      <c r="MZ136" s="22"/>
      <c r="NA136" s="22"/>
      <c r="NB136" s="22"/>
      <c r="NC136" s="22"/>
      <c r="ND136" s="22"/>
      <c r="NE136" s="22"/>
      <c r="NF136" s="22"/>
      <c r="NG136" s="22"/>
      <c r="NH136" s="22"/>
      <c r="NI136" s="22"/>
      <c r="NJ136" s="22"/>
      <c r="NK136" s="22"/>
      <c r="NL136" s="22"/>
      <c r="NM136" s="22"/>
      <c r="NN136" s="22"/>
      <c r="NO136" s="22"/>
      <c r="NP136" s="22"/>
      <c r="NQ136" s="22"/>
      <c r="NR136" s="22"/>
      <c r="NS136" s="22"/>
      <c r="NT136" s="22"/>
      <c r="NU136" s="22"/>
      <c r="NV136" s="22"/>
      <c r="NW136" s="22"/>
      <c r="NX136" s="22"/>
      <c r="NY136" s="22"/>
      <c r="NZ136" s="22"/>
      <c r="OA136" s="22"/>
      <c r="OB136" s="22"/>
      <c r="OC136" s="22"/>
      <c r="OD136" s="22"/>
      <c r="OE136" s="22"/>
      <c r="OF136" s="22"/>
      <c r="OG136" s="22"/>
    </row>
    <row r="137" spans="1:397" s="23" customFormat="1" ht="45" customHeight="1" x14ac:dyDescent="0.25">
      <c r="A137" s="34">
        <v>126</v>
      </c>
      <c r="B137" s="36" t="s">
        <v>6</v>
      </c>
      <c r="C137" s="87" t="s">
        <v>175</v>
      </c>
      <c r="D137" s="35" t="s">
        <v>93</v>
      </c>
      <c r="E137" s="37" t="s">
        <v>300</v>
      </c>
      <c r="F137" s="37" t="s">
        <v>301</v>
      </c>
      <c r="G137" s="70">
        <v>11000</v>
      </c>
      <c r="H137" s="50">
        <v>11000</v>
      </c>
      <c r="I137" s="50">
        <v>0</v>
      </c>
      <c r="J137" s="70">
        <v>375</v>
      </c>
      <c r="K137" s="50">
        <v>0</v>
      </c>
      <c r="L137" s="50">
        <v>0</v>
      </c>
      <c r="M137" s="50">
        <v>0</v>
      </c>
      <c r="N137" s="50">
        <v>0</v>
      </c>
      <c r="O137" s="70">
        <v>2750</v>
      </c>
      <c r="P137" s="71">
        <v>250.00000000000003</v>
      </c>
      <c r="Q137" s="65">
        <f t="shared" si="11"/>
        <v>14375</v>
      </c>
      <c r="R137" s="74">
        <v>2934.958333333333</v>
      </c>
      <c r="S137" s="67">
        <f t="shared" si="12"/>
        <v>11440.041666666668</v>
      </c>
      <c r="T137" s="86" t="str">
        <f>V137</f>
        <v>NO APLICA</v>
      </c>
      <c r="V137" s="22" t="s">
        <v>251</v>
      </c>
      <c r="W137" s="8">
        <f t="shared" si="16"/>
        <v>0</v>
      </c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  <c r="IU137" s="22"/>
      <c r="IV137" s="22"/>
      <c r="IW137" s="22"/>
      <c r="IX137" s="22"/>
      <c r="IY137" s="22"/>
      <c r="IZ137" s="22"/>
      <c r="JA137" s="22"/>
      <c r="JB137" s="22"/>
      <c r="JC137" s="22"/>
      <c r="JD137" s="22"/>
      <c r="JE137" s="22"/>
      <c r="JF137" s="22"/>
      <c r="JG137" s="22"/>
      <c r="JH137" s="22"/>
      <c r="JI137" s="22"/>
      <c r="JJ137" s="22"/>
      <c r="JK137" s="22"/>
      <c r="JL137" s="22"/>
      <c r="JM137" s="22"/>
      <c r="JN137" s="22"/>
      <c r="JO137" s="22"/>
      <c r="JP137" s="22"/>
      <c r="JQ137" s="22"/>
      <c r="JR137" s="22"/>
      <c r="JS137" s="22"/>
      <c r="JT137" s="22"/>
      <c r="JU137" s="22"/>
      <c r="JV137" s="22"/>
      <c r="JW137" s="22"/>
      <c r="JX137" s="22"/>
      <c r="JY137" s="22"/>
      <c r="JZ137" s="22"/>
      <c r="KA137" s="22"/>
      <c r="KB137" s="22"/>
      <c r="KC137" s="22"/>
      <c r="KD137" s="22"/>
      <c r="KE137" s="22"/>
      <c r="KF137" s="22"/>
      <c r="KG137" s="22"/>
      <c r="KH137" s="22"/>
      <c r="KI137" s="22"/>
      <c r="KJ137" s="22"/>
      <c r="KK137" s="22"/>
      <c r="KL137" s="22"/>
      <c r="KM137" s="22"/>
      <c r="KN137" s="22"/>
      <c r="KO137" s="22"/>
      <c r="KP137" s="22"/>
      <c r="KQ137" s="22"/>
      <c r="KR137" s="22"/>
      <c r="KS137" s="22"/>
      <c r="KT137" s="22"/>
      <c r="KU137" s="22"/>
      <c r="KV137" s="22"/>
      <c r="KW137" s="22"/>
      <c r="KX137" s="22"/>
      <c r="KY137" s="22"/>
      <c r="KZ137" s="22"/>
      <c r="LA137" s="22"/>
      <c r="LB137" s="22"/>
      <c r="LC137" s="22"/>
      <c r="LD137" s="22"/>
      <c r="LE137" s="22"/>
      <c r="LF137" s="22"/>
      <c r="LG137" s="22"/>
      <c r="LH137" s="22"/>
      <c r="LI137" s="22"/>
      <c r="LJ137" s="22"/>
      <c r="LK137" s="22"/>
      <c r="LL137" s="22"/>
      <c r="LM137" s="22"/>
      <c r="LN137" s="22"/>
      <c r="LO137" s="22"/>
      <c r="LP137" s="22"/>
      <c r="LQ137" s="22"/>
      <c r="LR137" s="22"/>
      <c r="LS137" s="22"/>
      <c r="LT137" s="22"/>
      <c r="LU137" s="22"/>
      <c r="LV137" s="22"/>
      <c r="LW137" s="22"/>
      <c r="LX137" s="22"/>
      <c r="LY137" s="22"/>
      <c r="LZ137" s="22"/>
      <c r="MA137" s="22"/>
      <c r="MB137" s="22"/>
      <c r="MC137" s="22"/>
      <c r="MD137" s="22"/>
      <c r="ME137" s="22"/>
      <c r="MF137" s="22"/>
      <c r="MG137" s="22"/>
      <c r="MH137" s="22"/>
      <c r="MI137" s="22"/>
      <c r="MJ137" s="22"/>
      <c r="MK137" s="22"/>
      <c r="ML137" s="22"/>
      <c r="MM137" s="22"/>
      <c r="MN137" s="22"/>
      <c r="MO137" s="22"/>
      <c r="MP137" s="22"/>
      <c r="MQ137" s="22"/>
      <c r="MR137" s="22"/>
      <c r="MS137" s="22"/>
      <c r="MT137" s="22"/>
      <c r="MU137" s="22"/>
      <c r="MV137" s="22"/>
      <c r="MW137" s="22"/>
      <c r="MX137" s="22"/>
      <c r="MY137" s="22"/>
      <c r="MZ137" s="22"/>
      <c r="NA137" s="22"/>
      <c r="NB137" s="22"/>
      <c r="NC137" s="22"/>
      <c r="ND137" s="22"/>
      <c r="NE137" s="22"/>
      <c r="NF137" s="22"/>
      <c r="NG137" s="22"/>
      <c r="NH137" s="22"/>
      <c r="NI137" s="22"/>
      <c r="NJ137" s="22"/>
      <c r="NK137" s="22"/>
      <c r="NL137" s="22"/>
      <c r="NM137" s="22"/>
      <c r="NN137" s="22"/>
      <c r="NO137" s="22"/>
      <c r="NP137" s="22"/>
      <c r="NQ137" s="22"/>
      <c r="NR137" s="22"/>
      <c r="NS137" s="22"/>
      <c r="NT137" s="22"/>
      <c r="NU137" s="22"/>
      <c r="NV137" s="22"/>
      <c r="NW137" s="22"/>
      <c r="NX137" s="22"/>
      <c r="NY137" s="22"/>
      <c r="NZ137" s="22"/>
      <c r="OA137" s="22"/>
      <c r="OB137" s="22"/>
      <c r="OC137" s="22"/>
      <c r="OD137" s="22"/>
      <c r="OE137" s="22"/>
      <c r="OF137" s="22"/>
      <c r="OG137" s="22"/>
    </row>
    <row r="138" spans="1:397" s="23" customFormat="1" ht="45" customHeight="1" x14ac:dyDescent="0.25">
      <c r="A138" s="34">
        <v>127</v>
      </c>
      <c r="B138" s="36" t="s">
        <v>6</v>
      </c>
      <c r="C138" s="87" t="s">
        <v>243</v>
      </c>
      <c r="D138" s="35" t="s">
        <v>132</v>
      </c>
      <c r="E138" s="37" t="s">
        <v>282</v>
      </c>
      <c r="F138" s="37" t="s">
        <v>293</v>
      </c>
      <c r="G138" s="70">
        <v>3000</v>
      </c>
      <c r="H138" s="50">
        <v>3000</v>
      </c>
      <c r="I138" s="50">
        <v>0</v>
      </c>
      <c r="J138" s="70"/>
      <c r="K138" s="50">
        <v>0</v>
      </c>
      <c r="L138" s="50">
        <v>0</v>
      </c>
      <c r="M138" s="50">
        <v>0</v>
      </c>
      <c r="N138" s="50">
        <v>0</v>
      </c>
      <c r="O138" s="70">
        <v>750</v>
      </c>
      <c r="P138" s="71">
        <v>250.00000000000003</v>
      </c>
      <c r="Q138" s="65">
        <f t="shared" si="11"/>
        <v>4000</v>
      </c>
      <c r="R138" s="74">
        <v>525</v>
      </c>
      <c r="S138" s="67">
        <f t="shared" si="12"/>
        <v>3475</v>
      </c>
      <c r="T138" s="86" t="str">
        <f t="shared" ref="T138:T141" si="21">V138</f>
        <v>NO APLICA</v>
      </c>
      <c r="V138" s="22" t="s">
        <v>251</v>
      </c>
      <c r="W138" s="8">
        <f t="shared" si="16"/>
        <v>0</v>
      </c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  <c r="IU138" s="22"/>
      <c r="IV138" s="22"/>
      <c r="IW138" s="22"/>
      <c r="IX138" s="22"/>
      <c r="IY138" s="22"/>
      <c r="IZ138" s="22"/>
      <c r="JA138" s="22"/>
      <c r="JB138" s="22"/>
      <c r="JC138" s="22"/>
      <c r="JD138" s="22"/>
      <c r="JE138" s="22"/>
      <c r="JF138" s="22"/>
      <c r="JG138" s="22"/>
      <c r="JH138" s="22"/>
      <c r="JI138" s="22"/>
      <c r="JJ138" s="22"/>
      <c r="JK138" s="22"/>
      <c r="JL138" s="22"/>
      <c r="JM138" s="22"/>
      <c r="JN138" s="22"/>
      <c r="JO138" s="22"/>
      <c r="JP138" s="22"/>
      <c r="JQ138" s="22"/>
      <c r="JR138" s="22"/>
      <c r="JS138" s="22"/>
      <c r="JT138" s="22"/>
      <c r="JU138" s="22"/>
      <c r="JV138" s="22"/>
      <c r="JW138" s="22"/>
      <c r="JX138" s="22"/>
      <c r="JY138" s="22"/>
      <c r="JZ138" s="22"/>
      <c r="KA138" s="22"/>
      <c r="KB138" s="22"/>
      <c r="KC138" s="22"/>
      <c r="KD138" s="22"/>
      <c r="KE138" s="22"/>
      <c r="KF138" s="22"/>
      <c r="KG138" s="22"/>
      <c r="KH138" s="22"/>
      <c r="KI138" s="22"/>
      <c r="KJ138" s="22"/>
      <c r="KK138" s="22"/>
      <c r="KL138" s="22"/>
      <c r="KM138" s="22"/>
      <c r="KN138" s="22"/>
      <c r="KO138" s="22"/>
      <c r="KP138" s="22"/>
      <c r="KQ138" s="22"/>
      <c r="KR138" s="22"/>
      <c r="KS138" s="22"/>
      <c r="KT138" s="22"/>
      <c r="KU138" s="22"/>
      <c r="KV138" s="22"/>
      <c r="KW138" s="22"/>
      <c r="KX138" s="22"/>
      <c r="KY138" s="22"/>
      <c r="KZ138" s="22"/>
      <c r="LA138" s="22"/>
      <c r="LB138" s="22"/>
      <c r="LC138" s="22"/>
      <c r="LD138" s="22"/>
      <c r="LE138" s="22"/>
      <c r="LF138" s="22"/>
      <c r="LG138" s="22"/>
      <c r="LH138" s="22"/>
      <c r="LI138" s="22"/>
      <c r="LJ138" s="22"/>
      <c r="LK138" s="22"/>
      <c r="LL138" s="22"/>
      <c r="LM138" s="22"/>
      <c r="LN138" s="22"/>
      <c r="LO138" s="22"/>
      <c r="LP138" s="22"/>
      <c r="LQ138" s="22"/>
      <c r="LR138" s="22"/>
      <c r="LS138" s="22"/>
      <c r="LT138" s="22"/>
      <c r="LU138" s="22"/>
      <c r="LV138" s="22"/>
      <c r="LW138" s="22"/>
      <c r="LX138" s="22"/>
      <c r="LY138" s="22"/>
      <c r="LZ138" s="22"/>
      <c r="MA138" s="22"/>
      <c r="MB138" s="22"/>
      <c r="MC138" s="22"/>
      <c r="MD138" s="22"/>
      <c r="ME138" s="22"/>
      <c r="MF138" s="22"/>
      <c r="MG138" s="22"/>
      <c r="MH138" s="22"/>
      <c r="MI138" s="22"/>
      <c r="MJ138" s="22"/>
      <c r="MK138" s="22"/>
      <c r="ML138" s="22"/>
      <c r="MM138" s="22"/>
      <c r="MN138" s="22"/>
      <c r="MO138" s="22"/>
      <c r="MP138" s="22"/>
      <c r="MQ138" s="22"/>
      <c r="MR138" s="22"/>
      <c r="MS138" s="22"/>
      <c r="MT138" s="22"/>
      <c r="MU138" s="22"/>
      <c r="MV138" s="22"/>
      <c r="MW138" s="22"/>
      <c r="MX138" s="22"/>
      <c r="MY138" s="22"/>
      <c r="MZ138" s="22"/>
      <c r="NA138" s="22"/>
      <c r="NB138" s="22"/>
      <c r="NC138" s="22"/>
      <c r="ND138" s="22"/>
      <c r="NE138" s="22"/>
      <c r="NF138" s="22"/>
      <c r="NG138" s="22"/>
      <c r="NH138" s="22"/>
      <c r="NI138" s="22"/>
      <c r="NJ138" s="22"/>
      <c r="NK138" s="22"/>
      <c r="NL138" s="22"/>
      <c r="NM138" s="22"/>
      <c r="NN138" s="22"/>
      <c r="NO138" s="22"/>
      <c r="NP138" s="22"/>
      <c r="NQ138" s="22"/>
      <c r="NR138" s="22"/>
      <c r="NS138" s="22"/>
      <c r="NT138" s="22"/>
      <c r="NU138" s="22"/>
      <c r="NV138" s="22"/>
      <c r="NW138" s="22"/>
      <c r="NX138" s="22"/>
      <c r="NY138" s="22"/>
      <c r="NZ138" s="22"/>
      <c r="OA138" s="22"/>
      <c r="OB138" s="22"/>
      <c r="OC138" s="22"/>
      <c r="OD138" s="22"/>
      <c r="OE138" s="22"/>
      <c r="OF138" s="22"/>
      <c r="OG138" s="22"/>
    </row>
    <row r="139" spans="1:397" s="23" customFormat="1" ht="45" customHeight="1" x14ac:dyDescent="0.25">
      <c r="A139" s="34">
        <v>128</v>
      </c>
      <c r="B139" s="36" t="s">
        <v>6</v>
      </c>
      <c r="C139" s="87" t="s">
        <v>244</v>
      </c>
      <c r="D139" s="35" t="s">
        <v>92</v>
      </c>
      <c r="E139" s="37" t="s">
        <v>282</v>
      </c>
      <c r="F139" s="37" t="s">
        <v>312</v>
      </c>
      <c r="G139" s="70">
        <v>6000</v>
      </c>
      <c r="H139" s="50">
        <v>6000</v>
      </c>
      <c r="I139" s="50">
        <v>0</v>
      </c>
      <c r="J139" s="50"/>
      <c r="K139" s="50">
        <v>0</v>
      </c>
      <c r="L139" s="50">
        <v>0</v>
      </c>
      <c r="M139" s="50">
        <v>0</v>
      </c>
      <c r="N139" s="50">
        <v>0</v>
      </c>
      <c r="O139" s="70">
        <v>1500</v>
      </c>
      <c r="P139" s="71">
        <v>250.00000000000003</v>
      </c>
      <c r="Q139" s="65">
        <f t="shared" ref="Q139:Q165" si="22">SUM(H139:P139)</f>
        <v>7750</v>
      </c>
      <c r="R139" s="74">
        <v>1328.33</v>
      </c>
      <c r="S139" s="67">
        <f t="shared" ref="S139:S165" si="23">Q139-R139</f>
        <v>6421.67</v>
      </c>
      <c r="T139" s="86" t="str">
        <f t="shared" si="21"/>
        <v>NO APLICA</v>
      </c>
      <c r="V139" s="22" t="s">
        <v>251</v>
      </c>
      <c r="W139" s="8">
        <f t="shared" si="16"/>
        <v>0</v>
      </c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  <c r="IU139" s="22"/>
      <c r="IV139" s="22"/>
      <c r="IW139" s="22"/>
      <c r="IX139" s="22"/>
      <c r="IY139" s="22"/>
      <c r="IZ139" s="22"/>
      <c r="JA139" s="22"/>
      <c r="JB139" s="22"/>
      <c r="JC139" s="22"/>
      <c r="JD139" s="22"/>
      <c r="JE139" s="22"/>
      <c r="JF139" s="22"/>
      <c r="JG139" s="22"/>
      <c r="JH139" s="22"/>
      <c r="JI139" s="22"/>
      <c r="JJ139" s="22"/>
      <c r="JK139" s="22"/>
      <c r="JL139" s="22"/>
      <c r="JM139" s="22"/>
      <c r="JN139" s="22"/>
      <c r="JO139" s="22"/>
      <c r="JP139" s="22"/>
      <c r="JQ139" s="22"/>
      <c r="JR139" s="22"/>
      <c r="JS139" s="22"/>
      <c r="JT139" s="22"/>
      <c r="JU139" s="22"/>
      <c r="JV139" s="22"/>
      <c r="JW139" s="22"/>
      <c r="JX139" s="22"/>
      <c r="JY139" s="22"/>
      <c r="JZ139" s="22"/>
      <c r="KA139" s="22"/>
      <c r="KB139" s="22"/>
      <c r="KC139" s="22"/>
      <c r="KD139" s="22"/>
      <c r="KE139" s="22"/>
      <c r="KF139" s="22"/>
      <c r="KG139" s="22"/>
      <c r="KH139" s="22"/>
      <c r="KI139" s="22"/>
      <c r="KJ139" s="22"/>
      <c r="KK139" s="22"/>
      <c r="KL139" s="22"/>
      <c r="KM139" s="22"/>
      <c r="KN139" s="22"/>
      <c r="KO139" s="22"/>
      <c r="KP139" s="22"/>
      <c r="KQ139" s="22"/>
      <c r="KR139" s="22"/>
      <c r="KS139" s="22"/>
      <c r="KT139" s="22"/>
      <c r="KU139" s="22"/>
      <c r="KV139" s="22"/>
      <c r="KW139" s="22"/>
      <c r="KX139" s="22"/>
      <c r="KY139" s="22"/>
      <c r="KZ139" s="22"/>
      <c r="LA139" s="22"/>
      <c r="LB139" s="22"/>
      <c r="LC139" s="22"/>
      <c r="LD139" s="22"/>
      <c r="LE139" s="22"/>
      <c r="LF139" s="22"/>
      <c r="LG139" s="22"/>
      <c r="LH139" s="22"/>
      <c r="LI139" s="22"/>
      <c r="LJ139" s="22"/>
      <c r="LK139" s="22"/>
      <c r="LL139" s="22"/>
      <c r="LM139" s="22"/>
      <c r="LN139" s="22"/>
      <c r="LO139" s="22"/>
      <c r="LP139" s="22"/>
      <c r="LQ139" s="22"/>
      <c r="LR139" s="22"/>
      <c r="LS139" s="22"/>
      <c r="LT139" s="22"/>
      <c r="LU139" s="22"/>
      <c r="LV139" s="22"/>
      <c r="LW139" s="22"/>
      <c r="LX139" s="22"/>
      <c r="LY139" s="22"/>
      <c r="LZ139" s="22"/>
      <c r="MA139" s="22"/>
      <c r="MB139" s="22"/>
      <c r="MC139" s="22"/>
      <c r="MD139" s="22"/>
      <c r="ME139" s="22"/>
      <c r="MF139" s="22"/>
      <c r="MG139" s="22"/>
      <c r="MH139" s="22"/>
      <c r="MI139" s="22"/>
      <c r="MJ139" s="22"/>
      <c r="MK139" s="22"/>
      <c r="ML139" s="22"/>
      <c r="MM139" s="22"/>
      <c r="MN139" s="22"/>
      <c r="MO139" s="22"/>
      <c r="MP139" s="22"/>
      <c r="MQ139" s="22"/>
      <c r="MR139" s="22"/>
      <c r="MS139" s="22"/>
      <c r="MT139" s="22"/>
      <c r="MU139" s="22"/>
      <c r="MV139" s="22"/>
      <c r="MW139" s="22"/>
      <c r="MX139" s="22"/>
      <c r="MY139" s="22"/>
      <c r="MZ139" s="22"/>
      <c r="NA139" s="22"/>
      <c r="NB139" s="22"/>
      <c r="NC139" s="22"/>
      <c r="ND139" s="22"/>
      <c r="NE139" s="22"/>
      <c r="NF139" s="22"/>
      <c r="NG139" s="22"/>
      <c r="NH139" s="22"/>
      <c r="NI139" s="22"/>
      <c r="NJ139" s="22"/>
      <c r="NK139" s="22"/>
      <c r="NL139" s="22"/>
      <c r="NM139" s="22"/>
      <c r="NN139" s="22"/>
      <c r="NO139" s="22"/>
      <c r="NP139" s="22"/>
      <c r="NQ139" s="22"/>
      <c r="NR139" s="22"/>
      <c r="NS139" s="22"/>
      <c r="NT139" s="22"/>
      <c r="NU139" s="22"/>
      <c r="NV139" s="22"/>
      <c r="NW139" s="22"/>
      <c r="NX139" s="22"/>
      <c r="NY139" s="22"/>
      <c r="NZ139" s="22"/>
      <c r="OA139" s="22"/>
      <c r="OB139" s="22"/>
      <c r="OC139" s="22"/>
      <c r="OD139" s="22"/>
      <c r="OE139" s="22"/>
      <c r="OF139" s="22"/>
      <c r="OG139" s="22"/>
    </row>
    <row r="140" spans="1:397" s="23" customFormat="1" ht="45" customHeight="1" x14ac:dyDescent="0.25">
      <c r="A140" s="34">
        <v>129</v>
      </c>
      <c r="B140" s="36" t="s">
        <v>6</v>
      </c>
      <c r="C140" s="87" t="s">
        <v>245</v>
      </c>
      <c r="D140" s="35" t="s">
        <v>246</v>
      </c>
      <c r="E140" s="75" t="s">
        <v>313</v>
      </c>
      <c r="F140" s="75" t="s">
        <v>313</v>
      </c>
      <c r="G140" s="70">
        <v>8000</v>
      </c>
      <c r="H140" s="50">
        <v>8000.0000000000009</v>
      </c>
      <c r="I140" s="50">
        <v>0</v>
      </c>
      <c r="J140" s="50"/>
      <c r="K140" s="50">
        <v>0</v>
      </c>
      <c r="L140" s="50">
        <v>0</v>
      </c>
      <c r="M140" s="50">
        <v>0</v>
      </c>
      <c r="N140" s="50">
        <v>0</v>
      </c>
      <c r="O140" s="70">
        <v>2000.0000000000002</v>
      </c>
      <c r="P140" s="71">
        <v>250.00000000000003</v>
      </c>
      <c r="Q140" s="65">
        <f t="shared" si="22"/>
        <v>10250.000000000002</v>
      </c>
      <c r="R140" s="74">
        <v>1949.0900000000006</v>
      </c>
      <c r="S140" s="67">
        <f t="shared" si="23"/>
        <v>8300.9100000000017</v>
      </c>
      <c r="T140" s="86" t="str">
        <f t="shared" si="21"/>
        <v>NO APLICA</v>
      </c>
      <c r="V140" s="22" t="s">
        <v>251</v>
      </c>
      <c r="W140" s="8">
        <f t="shared" si="16"/>
        <v>0</v>
      </c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  <c r="IU140" s="22"/>
      <c r="IV140" s="22"/>
      <c r="IW140" s="22"/>
      <c r="IX140" s="22"/>
      <c r="IY140" s="22"/>
      <c r="IZ140" s="22"/>
      <c r="JA140" s="22"/>
      <c r="JB140" s="22"/>
      <c r="JC140" s="22"/>
      <c r="JD140" s="22"/>
      <c r="JE140" s="22"/>
      <c r="JF140" s="22"/>
      <c r="JG140" s="22"/>
      <c r="JH140" s="22"/>
      <c r="JI140" s="22"/>
      <c r="JJ140" s="22"/>
      <c r="JK140" s="22"/>
      <c r="JL140" s="22"/>
      <c r="JM140" s="22"/>
      <c r="JN140" s="22"/>
      <c r="JO140" s="22"/>
      <c r="JP140" s="22"/>
      <c r="JQ140" s="22"/>
      <c r="JR140" s="22"/>
      <c r="JS140" s="22"/>
      <c r="JT140" s="22"/>
      <c r="JU140" s="22"/>
      <c r="JV140" s="22"/>
      <c r="JW140" s="22"/>
      <c r="JX140" s="22"/>
      <c r="JY140" s="22"/>
      <c r="JZ140" s="22"/>
      <c r="KA140" s="22"/>
      <c r="KB140" s="22"/>
      <c r="KC140" s="22"/>
      <c r="KD140" s="22"/>
      <c r="KE140" s="22"/>
      <c r="KF140" s="22"/>
      <c r="KG140" s="22"/>
      <c r="KH140" s="22"/>
      <c r="KI140" s="22"/>
      <c r="KJ140" s="22"/>
      <c r="KK140" s="22"/>
      <c r="KL140" s="22"/>
      <c r="KM140" s="22"/>
      <c r="KN140" s="22"/>
      <c r="KO140" s="22"/>
      <c r="KP140" s="22"/>
      <c r="KQ140" s="22"/>
      <c r="KR140" s="22"/>
      <c r="KS140" s="22"/>
      <c r="KT140" s="22"/>
      <c r="KU140" s="22"/>
      <c r="KV140" s="22"/>
      <c r="KW140" s="22"/>
      <c r="KX140" s="22"/>
      <c r="KY140" s="22"/>
      <c r="KZ140" s="22"/>
      <c r="LA140" s="22"/>
      <c r="LB140" s="22"/>
      <c r="LC140" s="22"/>
      <c r="LD140" s="22"/>
      <c r="LE140" s="22"/>
      <c r="LF140" s="22"/>
      <c r="LG140" s="22"/>
      <c r="LH140" s="22"/>
      <c r="LI140" s="22"/>
      <c r="LJ140" s="22"/>
      <c r="LK140" s="22"/>
      <c r="LL140" s="22"/>
      <c r="LM140" s="22"/>
      <c r="LN140" s="22"/>
      <c r="LO140" s="22"/>
      <c r="LP140" s="22"/>
      <c r="LQ140" s="22"/>
      <c r="LR140" s="22"/>
      <c r="LS140" s="22"/>
      <c r="LT140" s="22"/>
      <c r="LU140" s="22"/>
      <c r="LV140" s="22"/>
      <c r="LW140" s="22"/>
      <c r="LX140" s="22"/>
      <c r="LY140" s="22"/>
      <c r="LZ140" s="22"/>
      <c r="MA140" s="22"/>
      <c r="MB140" s="22"/>
      <c r="MC140" s="22"/>
      <c r="MD140" s="22"/>
      <c r="ME140" s="22"/>
      <c r="MF140" s="22"/>
      <c r="MG140" s="22"/>
      <c r="MH140" s="22"/>
      <c r="MI140" s="22"/>
      <c r="MJ140" s="22"/>
      <c r="MK140" s="22"/>
      <c r="ML140" s="22"/>
      <c r="MM140" s="22"/>
      <c r="MN140" s="22"/>
      <c r="MO140" s="22"/>
      <c r="MP140" s="22"/>
      <c r="MQ140" s="22"/>
      <c r="MR140" s="22"/>
      <c r="MS140" s="22"/>
      <c r="MT140" s="22"/>
      <c r="MU140" s="22"/>
      <c r="MV140" s="22"/>
      <c r="MW140" s="22"/>
      <c r="MX140" s="22"/>
      <c r="MY140" s="22"/>
      <c r="MZ140" s="22"/>
      <c r="NA140" s="22"/>
      <c r="NB140" s="22"/>
      <c r="NC140" s="22"/>
      <c r="ND140" s="22"/>
      <c r="NE140" s="22"/>
      <c r="NF140" s="22"/>
      <c r="NG140" s="22"/>
      <c r="NH140" s="22"/>
      <c r="NI140" s="22"/>
      <c r="NJ140" s="22"/>
      <c r="NK140" s="22"/>
      <c r="NL140" s="22"/>
      <c r="NM140" s="22"/>
      <c r="NN140" s="22"/>
      <c r="NO140" s="22"/>
      <c r="NP140" s="22"/>
      <c r="NQ140" s="22"/>
      <c r="NR140" s="22"/>
      <c r="NS140" s="22"/>
      <c r="NT140" s="22"/>
      <c r="NU140" s="22"/>
      <c r="NV140" s="22"/>
      <c r="NW140" s="22"/>
      <c r="NX140" s="22"/>
      <c r="NY140" s="22"/>
      <c r="NZ140" s="22"/>
      <c r="OA140" s="22"/>
      <c r="OB140" s="22"/>
      <c r="OC140" s="22"/>
      <c r="OD140" s="22"/>
      <c r="OE140" s="22"/>
      <c r="OF140" s="22"/>
      <c r="OG140" s="22"/>
    </row>
    <row r="141" spans="1:397" s="8" customFormat="1" ht="45" customHeight="1" x14ac:dyDescent="0.25">
      <c r="A141" s="34">
        <v>130</v>
      </c>
      <c r="B141" s="36" t="s">
        <v>6</v>
      </c>
      <c r="C141" s="87" t="s">
        <v>247</v>
      </c>
      <c r="D141" s="35" t="s">
        <v>248</v>
      </c>
      <c r="E141" s="75" t="s">
        <v>283</v>
      </c>
      <c r="F141" s="75" t="s">
        <v>289</v>
      </c>
      <c r="G141" s="70">
        <v>10000</v>
      </c>
      <c r="H141" s="70">
        <v>10000</v>
      </c>
      <c r="I141" s="70">
        <v>0</v>
      </c>
      <c r="J141" s="50"/>
      <c r="K141" s="50">
        <v>0</v>
      </c>
      <c r="L141" s="50">
        <v>0</v>
      </c>
      <c r="M141" s="50">
        <v>0</v>
      </c>
      <c r="N141" s="50">
        <v>0</v>
      </c>
      <c r="O141" s="70">
        <v>2500</v>
      </c>
      <c r="P141" s="71">
        <v>250.00000000000003</v>
      </c>
      <c r="Q141" s="65">
        <f t="shared" si="22"/>
        <v>12750</v>
      </c>
      <c r="R141" s="74">
        <v>2743.83</v>
      </c>
      <c r="S141" s="67">
        <f t="shared" si="23"/>
        <v>10006.17</v>
      </c>
      <c r="T141" s="86" t="str">
        <f t="shared" si="21"/>
        <v>NO APLICA</v>
      </c>
      <c r="V141" s="8" t="s">
        <v>251</v>
      </c>
      <c r="W141" s="8">
        <f t="shared" si="16"/>
        <v>0</v>
      </c>
    </row>
    <row r="142" spans="1:397" s="8" customFormat="1" ht="45" customHeight="1" x14ac:dyDescent="0.25">
      <c r="A142" s="34">
        <v>131</v>
      </c>
      <c r="B142" s="36" t="s">
        <v>6</v>
      </c>
      <c r="C142" s="87" t="s">
        <v>249</v>
      </c>
      <c r="D142" s="35" t="s">
        <v>12</v>
      </c>
      <c r="E142" s="75" t="s">
        <v>282</v>
      </c>
      <c r="F142" s="75" t="s">
        <v>293</v>
      </c>
      <c r="G142" s="70">
        <v>4500</v>
      </c>
      <c r="H142" s="70">
        <v>4500</v>
      </c>
      <c r="I142" s="70">
        <v>0</v>
      </c>
      <c r="J142" s="50"/>
      <c r="K142" s="50">
        <v>0</v>
      </c>
      <c r="L142" s="50">
        <v>0</v>
      </c>
      <c r="M142" s="50">
        <v>0</v>
      </c>
      <c r="N142" s="50">
        <v>0</v>
      </c>
      <c r="O142" s="70">
        <v>1125</v>
      </c>
      <c r="P142" s="71">
        <v>250.00000000000003</v>
      </c>
      <c r="Q142" s="65">
        <f t="shared" si="22"/>
        <v>5875</v>
      </c>
      <c r="R142" s="74">
        <v>900.91</v>
      </c>
      <c r="S142" s="67">
        <f t="shared" si="23"/>
        <v>4974.09</v>
      </c>
      <c r="T142" s="86">
        <f t="shared" si="15"/>
        <v>571</v>
      </c>
      <c r="W142" s="8">
        <f t="shared" si="16"/>
        <v>571</v>
      </c>
      <c r="X142" s="8">
        <v>571</v>
      </c>
    </row>
    <row r="143" spans="1:397" s="8" customFormat="1" ht="45" customHeight="1" x14ac:dyDescent="0.25">
      <c r="A143" s="34">
        <v>132</v>
      </c>
      <c r="B143" s="36" t="s">
        <v>6</v>
      </c>
      <c r="C143" s="87" t="s">
        <v>252</v>
      </c>
      <c r="D143" s="91" t="s">
        <v>103</v>
      </c>
      <c r="E143" s="75" t="s">
        <v>299</v>
      </c>
      <c r="F143" s="75" t="s">
        <v>299</v>
      </c>
      <c r="G143" s="70">
        <v>11000</v>
      </c>
      <c r="H143" s="70">
        <v>11000</v>
      </c>
      <c r="I143" s="70">
        <v>0</v>
      </c>
      <c r="J143" s="50">
        <v>375</v>
      </c>
      <c r="K143" s="50">
        <v>0</v>
      </c>
      <c r="L143" s="50">
        <v>0</v>
      </c>
      <c r="M143" s="50">
        <v>0</v>
      </c>
      <c r="N143" s="50">
        <v>0</v>
      </c>
      <c r="O143" s="70">
        <v>2750</v>
      </c>
      <c r="P143" s="71">
        <v>250.00000000000003</v>
      </c>
      <c r="Q143" s="65">
        <f t="shared" si="22"/>
        <v>14375</v>
      </c>
      <c r="R143" s="74">
        <v>2934.96</v>
      </c>
      <c r="S143" s="67">
        <f t="shared" si="23"/>
        <v>11440.04</v>
      </c>
      <c r="T143" s="86" t="str">
        <f>V143</f>
        <v>NO APLICA</v>
      </c>
      <c r="V143" s="8" t="s">
        <v>251</v>
      </c>
      <c r="W143" s="8">
        <f t="shared" si="16"/>
        <v>0</v>
      </c>
    </row>
    <row r="144" spans="1:397" s="8" customFormat="1" ht="45" customHeight="1" x14ac:dyDescent="0.25">
      <c r="A144" s="34">
        <v>133</v>
      </c>
      <c r="B144" s="36" t="s">
        <v>6</v>
      </c>
      <c r="C144" s="87" t="s">
        <v>253</v>
      </c>
      <c r="D144" s="90" t="s">
        <v>171</v>
      </c>
      <c r="E144" s="75" t="s">
        <v>282</v>
      </c>
      <c r="F144" s="75" t="s">
        <v>314</v>
      </c>
      <c r="G144" s="70">
        <v>15000</v>
      </c>
      <c r="H144" s="70">
        <v>15000</v>
      </c>
      <c r="I144" s="70">
        <v>0</v>
      </c>
      <c r="J144" s="70">
        <v>375</v>
      </c>
      <c r="K144" s="50">
        <v>0</v>
      </c>
      <c r="L144" s="50">
        <v>0</v>
      </c>
      <c r="M144" s="50">
        <v>0</v>
      </c>
      <c r="N144" s="50">
        <v>0</v>
      </c>
      <c r="O144" s="70">
        <v>3750</v>
      </c>
      <c r="P144" s="71">
        <v>250.00000000000003</v>
      </c>
      <c r="Q144" s="65">
        <f t="shared" si="22"/>
        <v>19375</v>
      </c>
      <c r="R144" s="74">
        <v>4297</v>
      </c>
      <c r="S144" s="67">
        <f t="shared" si="23"/>
        <v>15078</v>
      </c>
      <c r="T144" s="86" t="str">
        <f t="shared" ref="T144:T145" si="24">V144</f>
        <v>NO APLICA</v>
      </c>
      <c r="V144" s="8" t="s">
        <v>251</v>
      </c>
      <c r="W144" s="8">
        <f t="shared" si="16"/>
        <v>0</v>
      </c>
    </row>
    <row r="145" spans="1:397" s="8" customFormat="1" ht="45" customHeight="1" x14ac:dyDescent="0.25">
      <c r="A145" s="34">
        <v>134</v>
      </c>
      <c r="B145" s="36" t="s">
        <v>6</v>
      </c>
      <c r="C145" s="87" t="s">
        <v>254</v>
      </c>
      <c r="D145" s="92" t="s">
        <v>255</v>
      </c>
      <c r="E145" s="75" t="s">
        <v>299</v>
      </c>
      <c r="F145" s="75" t="s">
        <v>299</v>
      </c>
      <c r="G145" s="70">
        <v>15000</v>
      </c>
      <c r="H145" s="70">
        <v>15000</v>
      </c>
      <c r="I145" s="70">
        <v>0</v>
      </c>
      <c r="J145" s="70">
        <v>375</v>
      </c>
      <c r="K145" s="50">
        <v>0</v>
      </c>
      <c r="L145" s="50">
        <v>0</v>
      </c>
      <c r="M145" s="50">
        <v>0</v>
      </c>
      <c r="N145" s="50">
        <v>0</v>
      </c>
      <c r="O145" s="70">
        <v>3750</v>
      </c>
      <c r="P145" s="71">
        <v>250.00000000000003</v>
      </c>
      <c r="Q145" s="65">
        <f t="shared" si="22"/>
        <v>19375</v>
      </c>
      <c r="R145" s="74">
        <v>4297</v>
      </c>
      <c r="S145" s="67">
        <f t="shared" si="23"/>
        <v>15078</v>
      </c>
      <c r="T145" s="86" t="str">
        <f t="shared" si="24"/>
        <v>NO APLICA</v>
      </c>
      <c r="V145" s="8" t="s">
        <v>251</v>
      </c>
      <c r="W145" s="8">
        <f t="shared" si="16"/>
        <v>0</v>
      </c>
    </row>
    <row r="146" spans="1:397" s="8" customFormat="1" ht="45" customHeight="1" x14ac:dyDescent="0.25">
      <c r="A146" s="34">
        <v>135</v>
      </c>
      <c r="B146" s="36" t="s">
        <v>6</v>
      </c>
      <c r="C146" s="87" t="s">
        <v>256</v>
      </c>
      <c r="D146" s="92" t="s">
        <v>257</v>
      </c>
      <c r="E146" s="75" t="s">
        <v>280</v>
      </c>
      <c r="F146" s="75" t="s">
        <v>303</v>
      </c>
      <c r="G146" s="70">
        <v>11000</v>
      </c>
      <c r="H146" s="70">
        <v>11000</v>
      </c>
      <c r="I146" s="70">
        <v>0</v>
      </c>
      <c r="J146" s="70">
        <v>375</v>
      </c>
      <c r="K146" s="50">
        <v>0</v>
      </c>
      <c r="L146" s="50">
        <v>0</v>
      </c>
      <c r="M146" s="50">
        <v>0</v>
      </c>
      <c r="N146" s="50">
        <v>0</v>
      </c>
      <c r="O146" s="70">
        <v>2750</v>
      </c>
      <c r="P146" s="71">
        <v>250.00000000000003</v>
      </c>
      <c r="Q146" s="65">
        <f t="shared" si="22"/>
        <v>14375</v>
      </c>
      <c r="R146" s="74">
        <v>2934.958333333333</v>
      </c>
      <c r="S146" s="67">
        <f t="shared" si="23"/>
        <v>11440.041666666668</v>
      </c>
      <c r="T146" s="86">
        <f t="shared" si="15"/>
        <v>2168</v>
      </c>
      <c r="W146" s="8">
        <f t="shared" si="16"/>
        <v>2168</v>
      </c>
      <c r="X146" s="8">
        <v>505</v>
      </c>
      <c r="Y146" s="8">
        <v>439</v>
      </c>
      <c r="Z146" s="8">
        <v>1224</v>
      </c>
    </row>
    <row r="147" spans="1:397" s="8" customFormat="1" ht="45" customHeight="1" x14ac:dyDescent="0.25">
      <c r="A147" s="34">
        <v>136</v>
      </c>
      <c r="B147" s="36" t="s">
        <v>6</v>
      </c>
      <c r="C147" s="87" t="s">
        <v>268</v>
      </c>
      <c r="D147" s="93" t="s">
        <v>94</v>
      </c>
      <c r="E147" s="75" t="s">
        <v>300</v>
      </c>
      <c r="F147" s="75" t="s">
        <v>301</v>
      </c>
      <c r="G147" s="70">
        <v>8000</v>
      </c>
      <c r="H147" s="70">
        <v>8000.0000000000009</v>
      </c>
      <c r="I147" s="70">
        <v>0</v>
      </c>
      <c r="J147" s="70"/>
      <c r="K147" s="50">
        <v>0</v>
      </c>
      <c r="L147" s="50">
        <v>0</v>
      </c>
      <c r="M147" s="50">
        <v>0</v>
      </c>
      <c r="N147" s="50">
        <v>0</v>
      </c>
      <c r="O147" s="70">
        <v>2000.0000000000002</v>
      </c>
      <c r="P147" s="71">
        <v>250.00000000000003</v>
      </c>
      <c r="Q147" s="65">
        <f t="shared" si="22"/>
        <v>10250.000000000002</v>
      </c>
      <c r="R147" s="74">
        <v>1928.3300000000004</v>
      </c>
      <c r="S147" s="67">
        <f t="shared" si="23"/>
        <v>8321.6700000000019</v>
      </c>
      <c r="T147" s="86" t="str">
        <f>V147</f>
        <v>NO APLICA</v>
      </c>
      <c r="V147" s="8" t="s">
        <v>251</v>
      </c>
      <c r="W147" s="8">
        <f t="shared" si="16"/>
        <v>0</v>
      </c>
    </row>
    <row r="148" spans="1:397" s="8" customFormat="1" ht="45" customHeight="1" x14ac:dyDescent="0.25">
      <c r="A148" s="34">
        <v>137</v>
      </c>
      <c r="B148" s="36" t="s">
        <v>6</v>
      </c>
      <c r="C148" s="87" t="s">
        <v>269</v>
      </c>
      <c r="D148" s="93" t="s">
        <v>270</v>
      </c>
      <c r="E148" s="75" t="s">
        <v>290</v>
      </c>
      <c r="F148" s="75" t="s">
        <v>290</v>
      </c>
      <c r="G148" s="70">
        <v>15000</v>
      </c>
      <c r="H148" s="70">
        <v>15000</v>
      </c>
      <c r="I148" s="70">
        <v>0</v>
      </c>
      <c r="J148" s="70">
        <v>375</v>
      </c>
      <c r="K148" s="50">
        <v>0</v>
      </c>
      <c r="L148" s="50">
        <v>0</v>
      </c>
      <c r="M148" s="50">
        <v>0</v>
      </c>
      <c r="N148" s="50">
        <v>0</v>
      </c>
      <c r="O148" s="70">
        <v>3750</v>
      </c>
      <c r="P148" s="71">
        <v>250.00000000000003</v>
      </c>
      <c r="Q148" s="65">
        <f t="shared" si="22"/>
        <v>19375</v>
      </c>
      <c r="R148" s="74">
        <v>4297</v>
      </c>
      <c r="S148" s="67">
        <f t="shared" si="23"/>
        <v>15078</v>
      </c>
      <c r="T148" s="86" t="str">
        <f>V148</f>
        <v>NO APLICA</v>
      </c>
      <c r="V148" s="8" t="s">
        <v>251</v>
      </c>
      <c r="W148" s="8">
        <f t="shared" si="16"/>
        <v>0</v>
      </c>
    </row>
    <row r="149" spans="1:397" s="8" customFormat="1" ht="45" customHeight="1" x14ac:dyDescent="0.25">
      <c r="A149" s="34">
        <v>138</v>
      </c>
      <c r="B149" s="36" t="s">
        <v>6</v>
      </c>
      <c r="C149" s="87" t="s">
        <v>185</v>
      </c>
      <c r="D149" s="93" t="s">
        <v>271</v>
      </c>
      <c r="E149" s="75" t="s">
        <v>300</v>
      </c>
      <c r="F149" s="75" t="s">
        <v>301</v>
      </c>
      <c r="G149" s="70">
        <v>15000</v>
      </c>
      <c r="H149" s="70">
        <v>15000</v>
      </c>
      <c r="I149" s="70">
        <v>0</v>
      </c>
      <c r="J149" s="50">
        <v>375</v>
      </c>
      <c r="K149" s="50">
        <v>0</v>
      </c>
      <c r="L149" s="50">
        <v>0</v>
      </c>
      <c r="M149" s="50">
        <v>0</v>
      </c>
      <c r="N149" s="50">
        <v>0</v>
      </c>
      <c r="O149" s="70">
        <v>3750</v>
      </c>
      <c r="P149" s="71">
        <v>250.00000000000003</v>
      </c>
      <c r="Q149" s="65">
        <f t="shared" si="22"/>
        <v>19375</v>
      </c>
      <c r="R149" s="74">
        <v>4297</v>
      </c>
      <c r="S149" s="67">
        <f t="shared" si="23"/>
        <v>15078</v>
      </c>
      <c r="T149" s="86">
        <f t="shared" si="15"/>
        <v>865</v>
      </c>
      <c r="W149" s="8">
        <f t="shared" si="16"/>
        <v>865</v>
      </c>
      <c r="X149" s="8">
        <v>865</v>
      </c>
    </row>
    <row r="150" spans="1:397" s="8" customFormat="1" ht="45" customHeight="1" x14ac:dyDescent="0.25">
      <c r="A150" s="34">
        <v>139</v>
      </c>
      <c r="B150" s="36" t="s">
        <v>6</v>
      </c>
      <c r="C150" s="87" t="s">
        <v>87</v>
      </c>
      <c r="D150" s="93" t="s">
        <v>92</v>
      </c>
      <c r="E150" s="75" t="s">
        <v>283</v>
      </c>
      <c r="F150" s="75" t="s">
        <v>289</v>
      </c>
      <c r="G150" s="70">
        <v>6000</v>
      </c>
      <c r="H150" s="70">
        <v>6000</v>
      </c>
      <c r="I150" s="70">
        <v>0</v>
      </c>
      <c r="J150" s="70"/>
      <c r="K150" s="50">
        <v>0</v>
      </c>
      <c r="L150" s="50">
        <v>0</v>
      </c>
      <c r="M150" s="50">
        <v>0</v>
      </c>
      <c r="N150" s="50">
        <v>0</v>
      </c>
      <c r="O150" s="70">
        <v>1500</v>
      </c>
      <c r="P150" s="71">
        <v>250.00000000000003</v>
      </c>
      <c r="Q150" s="65">
        <f t="shared" si="22"/>
        <v>7750</v>
      </c>
      <c r="R150" s="74">
        <v>1328.3333333333335</v>
      </c>
      <c r="S150" s="67">
        <f t="shared" si="23"/>
        <v>6421.6666666666661</v>
      </c>
      <c r="T150" s="86" t="str">
        <f>V150</f>
        <v>NO APLICA</v>
      </c>
      <c r="V150" s="8" t="s">
        <v>251</v>
      </c>
      <c r="W150" s="8">
        <f t="shared" si="16"/>
        <v>0</v>
      </c>
    </row>
    <row r="151" spans="1:397" s="8" customFormat="1" ht="45" customHeight="1" x14ac:dyDescent="0.25">
      <c r="A151" s="34">
        <v>140</v>
      </c>
      <c r="B151" s="36" t="s">
        <v>6</v>
      </c>
      <c r="C151" s="87" t="s">
        <v>228</v>
      </c>
      <c r="D151" s="93" t="s">
        <v>272</v>
      </c>
      <c r="E151" s="75" t="s">
        <v>283</v>
      </c>
      <c r="F151" s="75" t="s">
        <v>289</v>
      </c>
      <c r="G151" s="70">
        <v>10000</v>
      </c>
      <c r="H151" s="70">
        <v>10000</v>
      </c>
      <c r="I151" s="70">
        <v>0</v>
      </c>
      <c r="J151" s="70"/>
      <c r="K151" s="50">
        <v>0</v>
      </c>
      <c r="L151" s="50">
        <v>0</v>
      </c>
      <c r="M151" s="50">
        <v>0</v>
      </c>
      <c r="N151" s="50">
        <v>0</v>
      </c>
      <c r="O151" s="70">
        <v>2500</v>
      </c>
      <c r="P151" s="71">
        <v>250.00000000000003</v>
      </c>
      <c r="Q151" s="65">
        <f t="shared" si="22"/>
        <v>12750</v>
      </c>
      <c r="R151" s="74">
        <v>2743.83</v>
      </c>
      <c r="S151" s="67">
        <f t="shared" si="23"/>
        <v>10006.17</v>
      </c>
      <c r="T151" s="86" t="str">
        <f t="shared" ref="T151:T156" si="25">V151</f>
        <v>NO APLICA</v>
      </c>
      <c r="V151" s="8" t="s">
        <v>251</v>
      </c>
      <c r="W151" s="8">
        <f t="shared" si="16"/>
        <v>0</v>
      </c>
    </row>
    <row r="152" spans="1:397" s="8" customFormat="1" ht="45" customHeight="1" x14ac:dyDescent="0.25">
      <c r="A152" s="34">
        <v>141</v>
      </c>
      <c r="B152" s="36" t="s">
        <v>6</v>
      </c>
      <c r="C152" s="87" t="s">
        <v>273</v>
      </c>
      <c r="D152" s="93" t="s">
        <v>125</v>
      </c>
      <c r="E152" s="75" t="s">
        <v>280</v>
      </c>
      <c r="F152" s="75" t="s">
        <v>303</v>
      </c>
      <c r="G152" s="70">
        <v>11000</v>
      </c>
      <c r="H152" s="70">
        <v>11000</v>
      </c>
      <c r="I152" s="70">
        <v>0</v>
      </c>
      <c r="J152" s="50">
        <v>375</v>
      </c>
      <c r="K152" s="50">
        <v>0</v>
      </c>
      <c r="L152" s="50">
        <v>0</v>
      </c>
      <c r="M152" s="50">
        <v>0</v>
      </c>
      <c r="N152" s="50">
        <v>0</v>
      </c>
      <c r="O152" s="70">
        <v>2750</v>
      </c>
      <c r="P152" s="71">
        <v>250.00000000000003</v>
      </c>
      <c r="Q152" s="65">
        <f t="shared" si="22"/>
        <v>14375</v>
      </c>
      <c r="R152" s="74">
        <v>2934.958333333333</v>
      </c>
      <c r="S152" s="67">
        <f t="shared" si="23"/>
        <v>11440.041666666668</v>
      </c>
      <c r="T152" s="86" t="str">
        <f t="shared" si="25"/>
        <v>NO APLICA</v>
      </c>
      <c r="V152" s="8" t="s">
        <v>251</v>
      </c>
      <c r="W152" s="8">
        <f t="shared" si="16"/>
        <v>0</v>
      </c>
    </row>
    <row r="153" spans="1:397" s="8" customFormat="1" ht="45" customHeight="1" x14ac:dyDescent="0.25">
      <c r="A153" s="34">
        <v>142</v>
      </c>
      <c r="B153" s="36" t="s">
        <v>6</v>
      </c>
      <c r="C153" s="87" t="s">
        <v>274</v>
      </c>
      <c r="D153" s="93" t="s">
        <v>198</v>
      </c>
      <c r="E153" s="75" t="s">
        <v>283</v>
      </c>
      <c r="F153" s="75" t="s">
        <v>289</v>
      </c>
      <c r="G153" s="70">
        <v>8000</v>
      </c>
      <c r="H153" s="70">
        <v>8000.0000000000009</v>
      </c>
      <c r="I153" s="70">
        <v>0</v>
      </c>
      <c r="J153" s="50"/>
      <c r="K153" s="50">
        <v>0</v>
      </c>
      <c r="L153" s="50">
        <v>0</v>
      </c>
      <c r="M153" s="50">
        <v>0</v>
      </c>
      <c r="N153" s="50">
        <v>0</v>
      </c>
      <c r="O153" s="70">
        <v>2000.0000000000002</v>
      </c>
      <c r="P153" s="71">
        <v>250.00000000000003</v>
      </c>
      <c r="Q153" s="65">
        <f t="shared" si="22"/>
        <v>10250.000000000002</v>
      </c>
      <c r="R153" s="74">
        <v>4928.33</v>
      </c>
      <c r="S153" s="67">
        <f t="shared" si="23"/>
        <v>5321.6700000000019</v>
      </c>
      <c r="T153" s="86" t="str">
        <f t="shared" si="25"/>
        <v>NO APLICA</v>
      </c>
      <c r="V153" s="8" t="s">
        <v>251</v>
      </c>
      <c r="W153" s="8">
        <f t="shared" si="16"/>
        <v>0</v>
      </c>
    </row>
    <row r="154" spans="1:397" s="8" customFormat="1" ht="45" customHeight="1" x14ac:dyDescent="0.25">
      <c r="A154" s="34">
        <v>143</v>
      </c>
      <c r="B154" s="36" t="s">
        <v>6</v>
      </c>
      <c r="C154" s="87" t="s">
        <v>275</v>
      </c>
      <c r="D154" s="93" t="s">
        <v>276</v>
      </c>
      <c r="E154" s="75" t="s">
        <v>283</v>
      </c>
      <c r="F154" s="75" t="s">
        <v>289</v>
      </c>
      <c r="G154" s="70">
        <v>8000</v>
      </c>
      <c r="H154" s="70">
        <v>8000.0000000000009</v>
      </c>
      <c r="I154" s="70">
        <v>0</v>
      </c>
      <c r="J154" s="70"/>
      <c r="K154" s="50">
        <v>0</v>
      </c>
      <c r="L154" s="50">
        <v>0</v>
      </c>
      <c r="M154" s="50">
        <v>0</v>
      </c>
      <c r="N154" s="50">
        <v>0</v>
      </c>
      <c r="O154" s="70">
        <v>2000.0000000000002</v>
      </c>
      <c r="P154" s="71">
        <v>250.00000000000003</v>
      </c>
      <c r="Q154" s="65">
        <f t="shared" si="22"/>
        <v>10250.000000000002</v>
      </c>
      <c r="R154" s="74">
        <v>1928.3300000000004</v>
      </c>
      <c r="S154" s="67">
        <f t="shared" si="23"/>
        <v>8321.6700000000019</v>
      </c>
      <c r="T154" s="86" t="str">
        <f t="shared" si="25"/>
        <v>NO APLICA</v>
      </c>
      <c r="V154" s="8" t="s">
        <v>251</v>
      </c>
      <c r="W154" s="8">
        <f t="shared" si="16"/>
        <v>0</v>
      </c>
    </row>
    <row r="155" spans="1:397" s="8" customFormat="1" ht="45" customHeight="1" x14ac:dyDescent="0.25">
      <c r="A155" s="34">
        <v>144</v>
      </c>
      <c r="B155" s="36" t="s">
        <v>6</v>
      </c>
      <c r="C155" s="87" t="s">
        <v>64</v>
      </c>
      <c r="D155" s="93" t="s">
        <v>277</v>
      </c>
      <c r="E155" s="75" t="s">
        <v>283</v>
      </c>
      <c r="F155" s="75" t="s">
        <v>289</v>
      </c>
      <c r="G155" s="70">
        <v>10000</v>
      </c>
      <c r="H155" s="70">
        <v>10000</v>
      </c>
      <c r="I155" s="70">
        <v>0</v>
      </c>
      <c r="J155" s="50"/>
      <c r="K155" s="50">
        <v>0</v>
      </c>
      <c r="L155" s="50">
        <v>0</v>
      </c>
      <c r="M155" s="50">
        <v>0</v>
      </c>
      <c r="N155" s="50">
        <v>0</v>
      </c>
      <c r="O155" s="70">
        <v>2500</v>
      </c>
      <c r="P155" s="71">
        <v>250.00000000000003</v>
      </c>
      <c r="Q155" s="65">
        <f t="shared" si="22"/>
        <v>12750</v>
      </c>
      <c r="R155" s="74">
        <v>8024.8099999999995</v>
      </c>
      <c r="S155" s="67">
        <f t="shared" si="23"/>
        <v>4725.1900000000005</v>
      </c>
      <c r="T155" s="86" t="str">
        <f t="shared" si="25"/>
        <v>NO APLICA</v>
      </c>
      <c r="V155" s="8" t="s">
        <v>251</v>
      </c>
      <c r="W155" s="8">
        <f t="shared" ref="W155:W165" si="26">SUM(X155:AE155)</f>
        <v>0</v>
      </c>
    </row>
    <row r="156" spans="1:397" s="8" customFormat="1" ht="45" customHeight="1" x14ac:dyDescent="0.25">
      <c r="A156" s="34">
        <v>145</v>
      </c>
      <c r="B156" s="36" t="s">
        <v>6</v>
      </c>
      <c r="C156" s="87" t="s">
        <v>278</v>
      </c>
      <c r="D156" s="93" t="s">
        <v>92</v>
      </c>
      <c r="E156" s="75" t="s">
        <v>282</v>
      </c>
      <c r="F156" s="75" t="s">
        <v>51</v>
      </c>
      <c r="G156" s="70">
        <v>6000</v>
      </c>
      <c r="H156" s="70">
        <v>6000</v>
      </c>
      <c r="I156" s="70">
        <v>0</v>
      </c>
      <c r="J156" s="50"/>
      <c r="K156" s="50">
        <v>0</v>
      </c>
      <c r="L156" s="50">
        <v>0</v>
      </c>
      <c r="M156" s="50">
        <v>0</v>
      </c>
      <c r="N156" s="50">
        <v>0</v>
      </c>
      <c r="O156" s="70">
        <v>1500</v>
      </c>
      <c r="P156" s="71">
        <v>250.00000000000003</v>
      </c>
      <c r="Q156" s="65">
        <f t="shared" si="22"/>
        <v>7750</v>
      </c>
      <c r="R156" s="74">
        <v>1328.3333333333335</v>
      </c>
      <c r="S156" s="67">
        <f t="shared" si="23"/>
        <v>6421.6666666666661</v>
      </c>
      <c r="T156" s="86" t="str">
        <f t="shared" si="25"/>
        <v>NO APLICA</v>
      </c>
      <c r="V156" s="8" t="s">
        <v>251</v>
      </c>
      <c r="W156" s="8">
        <f t="shared" si="26"/>
        <v>0</v>
      </c>
    </row>
    <row r="157" spans="1:397" s="8" customFormat="1" ht="45" customHeight="1" x14ac:dyDescent="0.25">
      <c r="A157" s="34">
        <v>146</v>
      </c>
      <c r="B157" s="36" t="s">
        <v>6</v>
      </c>
      <c r="C157" s="87" t="s">
        <v>320</v>
      </c>
      <c r="D157" s="87" t="s">
        <v>321</v>
      </c>
      <c r="E157" s="37" t="s">
        <v>282</v>
      </c>
      <c r="F157" s="37" t="s">
        <v>309</v>
      </c>
      <c r="G157" s="70">
        <v>15000</v>
      </c>
      <c r="H157" s="70">
        <v>52741.94</v>
      </c>
      <c r="I157" s="70">
        <f>H157-G157</f>
        <v>37741.94</v>
      </c>
      <c r="J157" s="50">
        <v>1318.55</v>
      </c>
      <c r="K157" s="50">
        <v>0</v>
      </c>
      <c r="L157" s="50">
        <v>0</v>
      </c>
      <c r="M157" s="50">
        <v>0</v>
      </c>
      <c r="N157" s="50">
        <v>0</v>
      </c>
      <c r="O157" s="70">
        <v>13185.48</v>
      </c>
      <c r="P157" s="71">
        <v>879.03</v>
      </c>
      <c r="Q157" s="65">
        <f t="shared" si="22"/>
        <v>105866.94</v>
      </c>
      <c r="R157" s="74">
        <v>14800.570436800001</v>
      </c>
      <c r="S157" s="67">
        <f t="shared" si="23"/>
        <v>91066.369563200002</v>
      </c>
      <c r="T157" s="86" t="str">
        <f>V157</f>
        <v>NO APLICA</v>
      </c>
      <c r="V157" s="8" t="s">
        <v>251</v>
      </c>
      <c r="W157" s="8">
        <f t="shared" si="26"/>
        <v>0</v>
      </c>
    </row>
    <row r="158" spans="1:397" s="8" customFormat="1" ht="45" customHeight="1" x14ac:dyDescent="0.25">
      <c r="A158" s="34">
        <v>147</v>
      </c>
      <c r="B158" s="36" t="s">
        <v>6</v>
      </c>
      <c r="C158" s="87" t="s">
        <v>322</v>
      </c>
      <c r="D158" s="87" t="s">
        <v>323</v>
      </c>
      <c r="E158" s="60" t="s">
        <v>280</v>
      </c>
      <c r="F158" s="60" t="s">
        <v>336</v>
      </c>
      <c r="G158" s="70">
        <v>15000</v>
      </c>
      <c r="H158" s="70">
        <v>29032.26</v>
      </c>
      <c r="I158" s="70">
        <f>H158-G158</f>
        <v>14032.259999999998</v>
      </c>
      <c r="J158" s="50">
        <v>725.81</v>
      </c>
      <c r="K158" s="50">
        <v>0</v>
      </c>
      <c r="L158" s="50">
        <v>0</v>
      </c>
      <c r="M158" s="50">
        <v>0</v>
      </c>
      <c r="N158" s="50">
        <v>0</v>
      </c>
      <c r="O158" s="70">
        <v>7258.06</v>
      </c>
      <c r="P158" s="71">
        <v>483.87</v>
      </c>
      <c r="Q158" s="65">
        <f t="shared" si="22"/>
        <v>51532.259999999995</v>
      </c>
      <c r="R158" s="74">
        <v>7757.860187199999</v>
      </c>
      <c r="S158" s="67">
        <f t="shared" si="23"/>
        <v>43774.399812799995</v>
      </c>
      <c r="T158" s="86">
        <f t="shared" ref="T158:T162" si="27">V158+W158</f>
        <v>77</v>
      </c>
      <c r="W158" s="8">
        <f t="shared" si="26"/>
        <v>77</v>
      </c>
      <c r="X158" s="8">
        <v>77</v>
      </c>
    </row>
    <row r="159" spans="1:397" s="23" customFormat="1" ht="45" customHeight="1" x14ac:dyDescent="0.25">
      <c r="A159" s="34">
        <v>148</v>
      </c>
      <c r="B159" s="36" t="s">
        <v>6</v>
      </c>
      <c r="C159" s="94" t="s">
        <v>324</v>
      </c>
      <c r="D159" s="94" t="s">
        <v>325</v>
      </c>
      <c r="E159" s="60" t="s">
        <v>280</v>
      </c>
      <c r="F159" s="60" t="s">
        <v>337</v>
      </c>
      <c r="G159" s="76">
        <v>15000</v>
      </c>
      <c r="H159" s="77">
        <v>29032.26</v>
      </c>
      <c r="I159" s="70">
        <f t="shared" ref="I159:I161" si="28">H159-G159</f>
        <v>14032.259999999998</v>
      </c>
      <c r="J159" s="77">
        <v>725.81</v>
      </c>
      <c r="K159" s="77">
        <v>0</v>
      </c>
      <c r="L159" s="77">
        <v>0</v>
      </c>
      <c r="M159" s="77">
        <v>0</v>
      </c>
      <c r="N159" s="77">
        <v>0</v>
      </c>
      <c r="O159" s="76">
        <v>7258.06</v>
      </c>
      <c r="P159" s="78">
        <v>483.87</v>
      </c>
      <c r="Q159" s="79">
        <f t="shared" si="22"/>
        <v>51532.259999999995</v>
      </c>
      <c r="R159" s="80">
        <v>7757.860187199999</v>
      </c>
      <c r="S159" s="81">
        <f t="shared" si="23"/>
        <v>43774.399812799995</v>
      </c>
      <c r="T159" s="86" t="str">
        <f>V159</f>
        <v>NO APLICA</v>
      </c>
      <c r="V159" s="22" t="s">
        <v>251</v>
      </c>
      <c r="W159" s="8">
        <f t="shared" si="26"/>
        <v>0</v>
      </c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  <c r="IU159" s="22"/>
      <c r="IV159" s="22"/>
      <c r="IW159" s="22"/>
      <c r="IX159" s="22"/>
      <c r="IY159" s="22"/>
      <c r="IZ159" s="22"/>
      <c r="JA159" s="22"/>
      <c r="JB159" s="22"/>
      <c r="JC159" s="22"/>
      <c r="JD159" s="22"/>
      <c r="JE159" s="22"/>
      <c r="JF159" s="22"/>
      <c r="JG159" s="22"/>
      <c r="JH159" s="22"/>
      <c r="JI159" s="22"/>
      <c r="JJ159" s="22"/>
      <c r="JK159" s="22"/>
      <c r="JL159" s="22"/>
      <c r="JM159" s="22"/>
      <c r="JN159" s="22"/>
      <c r="JO159" s="22"/>
      <c r="JP159" s="22"/>
      <c r="JQ159" s="22"/>
      <c r="JR159" s="22"/>
      <c r="JS159" s="22"/>
      <c r="JT159" s="22"/>
      <c r="JU159" s="22"/>
      <c r="JV159" s="22"/>
      <c r="JW159" s="22"/>
      <c r="JX159" s="22"/>
      <c r="JY159" s="22"/>
      <c r="JZ159" s="22"/>
      <c r="KA159" s="22"/>
      <c r="KB159" s="22"/>
      <c r="KC159" s="22"/>
      <c r="KD159" s="22"/>
      <c r="KE159" s="22"/>
      <c r="KF159" s="22"/>
      <c r="KG159" s="22"/>
      <c r="KH159" s="22"/>
      <c r="KI159" s="22"/>
      <c r="KJ159" s="22"/>
      <c r="KK159" s="22"/>
      <c r="KL159" s="22"/>
      <c r="KM159" s="22"/>
      <c r="KN159" s="22"/>
      <c r="KO159" s="22"/>
      <c r="KP159" s="22"/>
      <c r="KQ159" s="22"/>
      <c r="KR159" s="22"/>
      <c r="KS159" s="22"/>
      <c r="KT159" s="22"/>
      <c r="KU159" s="22"/>
      <c r="KV159" s="22"/>
      <c r="KW159" s="22"/>
      <c r="KX159" s="22"/>
      <c r="KY159" s="22"/>
      <c r="KZ159" s="22"/>
      <c r="LA159" s="22"/>
      <c r="LB159" s="22"/>
      <c r="LC159" s="22"/>
      <c r="LD159" s="22"/>
      <c r="LE159" s="22"/>
      <c r="LF159" s="22"/>
      <c r="LG159" s="22"/>
      <c r="LH159" s="22"/>
      <c r="LI159" s="22"/>
      <c r="LJ159" s="22"/>
      <c r="LK159" s="22"/>
      <c r="LL159" s="22"/>
      <c r="LM159" s="22"/>
      <c r="LN159" s="22"/>
      <c r="LO159" s="22"/>
      <c r="LP159" s="22"/>
      <c r="LQ159" s="22"/>
      <c r="LR159" s="22"/>
      <c r="LS159" s="22"/>
      <c r="LT159" s="22"/>
      <c r="LU159" s="22"/>
      <c r="LV159" s="22"/>
      <c r="LW159" s="22"/>
      <c r="LX159" s="22"/>
      <c r="LY159" s="22"/>
      <c r="LZ159" s="22"/>
      <c r="MA159" s="22"/>
      <c r="MB159" s="22"/>
      <c r="MC159" s="22"/>
      <c r="MD159" s="22"/>
      <c r="ME159" s="22"/>
      <c r="MF159" s="22"/>
      <c r="MG159" s="22"/>
      <c r="MH159" s="22"/>
      <c r="MI159" s="22"/>
      <c r="MJ159" s="22"/>
      <c r="MK159" s="22"/>
      <c r="ML159" s="22"/>
      <c r="MM159" s="22"/>
      <c r="MN159" s="22"/>
      <c r="MO159" s="22"/>
      <c r="MP159" s="22"/>
      <c r="MQ159" s="22"/>
      <c r="MR159" s="22"/>
      <c r="MS159" s="22"/>
      <c r="MT159" s="22"/>
      <c r="MU159" s="22"/>
      <c r="MV159" s="22"/>
      <c r="MW159" s="22"/>
      <c r="MX159" s="22"/>
      <c r="MY159" s="22"/>
      <c r="MZ159" s="22"/>
      <c r="NA159" s="22"/>
      <c r="NB159" s="22"/>
      <c r="NC159" s="22"/>
      <c r="ND159" s="22"/>
      <c r="NE159" s="22"/>
      <c r="NF159" s="22"/>
      <c r="NG159" s="22"/>
      <c r="NH159" s="22"/>
      <c r="NI159" s="22"/>
      <c r="NJ159" s="22"/>
      <c r="NK159" s="22"/>
      <c r="NL159" s="22"/>
      <c r="NM159" s="22"/>
      <c r="NN159" s="22"/>
      <c r="NO159" s="22"/>
      <c r="NP159" s="22"/>
      <c r="NQ159" s="22"/>
      <c r="NR159" s="22"/>
      <c r="NS159" s="22"/>
      <c r="NT159" s="22"/>
      <c r="NU159" s="22"/>
      <c r="NV159" s="22"/>
      <c r="NW159" s="22"/>
      <c r="NX159" s="22"/>
      <c r="NY159" s="22"/>
      <c r="NZ159" s="22"/>
      <c r="OA159" s="22"/>
      <c r="OB159" s="22"/>
      <c r="OC159" s="22"/>
      <c r="OD159" s="22"/>
      <c r="OE159" s="22"/>
      <c r="OF159" s="22"/>
      <c r="OG159" s="22"/>
    </row>
    <row r="160" spans="1:397" s="23" customFormat="1" ht="45" customHeight="1" x14ac:dyDescent="0.25">
      <c r="A160" s="34">
        <v>149</v>
      </c>
      <c r="B160" s="59" t="s">
        <v>6</v>
      </c>
      <c r="C160" s="87" t="s">
        <v>326</v>
      </c>
      <c r="D160" s="87" t="s">
        <v>327</v>
      </c>
      <c r="E160" s="37" t="s">
        <v>283</v>
      </c>
      <c r="F160" s="37" t="s">
        <v>338</v>
      </c>
      <c r="G160" s="70">
        <v>8000</v>
      </c>
      <c r="H160" s="50">
        <v>12129.032258064515</v>
      </c>
      <c r="I160" s="70">
        <f t="shared" si="28"/>
        <v>4129.0322580645152</v>
      </c>
      <c r="J160" s="50">
        <v>0</v>
      </c>
      <c r="K160" s="50">
        <v>0</v>
      </c>
      <c r="L160" s="50">
        <v>0</v>
      </c>
      <c r="M160" s="50">
        <v>0</v>
      </c>
      <c r="N160" s="50">
        <v>0</v>
      </c>
      <c r="O160" s="70">
        <v>3032.2580645161288</v>
      </c>
      <c r="P160" s="71">
        <v>379.0322580645161</v>
      </c>
      <c r="Q160" s="65">
        <f t="shared" si="22"/>
        <v>19669.354838709674</v>
      </c>
      <c r="R160" s="74">
        <v>2805.7493548387097</v>
      </c>
      <c r="S160" s="81">
        <f t="shared" si="23"/>
        <v>16863.605483870964</v>
      </c>
      <c r="T160" s="86" t="str">
        <f t="shared" ref="T160:T161" si="29">V160</f>
        <v>NO APLICA</v>
      </c>
      <c r="V160" s="22" t="s">
        <v>251</v>
      </c>
      <c r="W160" s="8">
        <f t="shared" si="26"/>
        <v>0</v>
      </c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  <c r="IU160" s="22"/>
      <c r="IV160" s="22"/>
      <c r="IW160" s="22"/>
      <c r="IX160" s="22"/>
      <c r="IY160" s="22"/>
      <c r="IZ160" s="22"/>
      <c r="JA160" s="22"/>
      <c r="JB160" s="22"/>
      <c r="JC160" s="22"/>
      <c r="JD160" s="22"/>
      <c r="JE160" s="22"/>
      <c r="JF160" s="22"/>
      <c r="JG160" s="22"/>
      <c r="JH160" s="22"/>
      <c r="JI160" s="22"/>
      <c r="JJ160" s="22"/>
      <c r="JK160" s="22"/>
      <c r="JL160" s="22"/>
      <c r="JM160" s="22"/>
      <c r="JN160" s="22"/>
      <c r="JO160" s="22"/>
      <c r="JP160" s="22"/>
      <c r="JQ160" s="22"/>
      <c r="JR160" s="22"/>
      <c r="JS160" s="22"/>
      <c r="JT160" s="22"/>
      <c r="JU160" s="22"/>
      <c r="JV160" s="22"/>
      <c r="JW160" s="22"/>
      <c r="JX160" s="22"/>
      <c r="JY160" s="22"/>
      <c r="JZ160" s="22"/>
      <c r="KA160" s="22"/>
      <c r="KB160" s="22"/>
      <c r="KC160" s="22"/>
      <c r="KD160" s="22"/>
      <c r="KE160" s="22"/>
      <c r="KF160" s="22"/>
      <c r="KG160" s="22"/>
      <c r="KH160" s="22"/>
      <c r="KI160" s="22"/>
      <c r="KJ160" s="22"/>
      <c r="KK160" s="22"/>
      <c r="KL160" s="22"/>
      <c r="KM160" s="22"/>
      <c r="KN160" s="22"/>
      <c r="KO160" s="22"/>
      <c r="KP160" s="22"/>
      <c r="KQ160" s="22"/>
      <c r="KR160" s="22"/>
      <c r="KS160" s="22"/>
      <c r="KT160" s="22"/>
      <c r="KU160" s="22"/>
      <c r="KV160" s="22"/>
      <c r="KW160" s="22"/>
      <c r="KX160" s="22"/>
      <c r="KY160" s="22"/>
      <c r="KZ160" s="22"/>
      <c r="LA160" s="22"/>
      <c r="LB160" s="22"/>
      <c r="LC160" s="22"/>
      <c r="LD160" s="22"/>
      <c r="LE160" s="22"/>
      <c r="LF160" s="22"/>
      <c r="LG160" s="22"/>
      <c r="LH160" s="22"/>
      <c r="LI160" s="22"/>
      <c r="LJ160" s="22"/>
      <c r="LK160" s="22"/>
      <c r="LL160" s="22"/>
      <c r="LM160" s="22"/>
      <c r="LN160" s="22"/>
      <c r="LO160" s="22"/>
      <c r="LP160" s="22"/>
      <c r="LQ160" s="22"/>
      <c r="LR160" s="22"/>
      <c r="LS160" s="22"/>
      <c r="LT160" s="22"/>
      <c r="LU160" s="22"/>
      <c r="LV160" s="22"/>
      <c r="LW160" s="22"/>
      <c r="LX160" s="22"/>
      <c r="LY160" s="22"/>
      <c r="LZ160" s="22"/>
      <c r="MA160" s="22"/>
      <c r="MB160" s="22"/>
      <c r="MC160" s="22"/>
      <c r="MD160" s="22"/>
      <c r="ME160" s="22"/>
      <c r="MF160" s="22"/>
      <c r="MG160" s="22"/>
      <c r="MH160" s="22"/>
      <c r="MI160" s="22"/>
      <c r="MJ160" s="22"/>
      <c r="MK160" s="22"/>
      <c r="ML160" s="22"/>
      <c r="MM160" s="22"/>
      <c r="MN160" s="22"/>
      <c r="MO160" s="22"/>
      <c r="MP160" s="22"/>
      <c r="MQ160" s="22"/>
      <c r="MR160" s="22"/>
      <c r="MS160" s="22"/>
      <c r="MT160" s="22"/>
      <c r="MU160" s="22"/>
      <c r="MV160" s="22"/>
      <c r="MW160" s="22"/>
      <c r="MX160" s="22"/>
      <c r="MY160" s="22"/>
      <c r="MZ160" s="22"/>
      <c r="NA160" s="22"/>
      <c r="NB160" s="22"/>
      <c r="NC160" s="22"/>
      <c r="ND160" s="22"/>
      <c r="NE160" s="22"/>
      <c r="NF160" s="22"/>
      <c r="NG160" s="22"/>
      <c r="NH160" s="22"/>
      <c r="NI160" s="22"/>
      <c r="NJ160" s="22"/>
      <c r="NK160" s="22"/>
      <c r="NL160" s="22"/>
      <c r="NM160" s="22"/>
      <c r="NN160" s="22"/>
      <c r="NO160" s="22"/>
      <c r="NP160" s="22"/>
      <c r="NQ160" s="22"/>
      <c r="NR160" s="22"/>
      <c r="NS160" s="22"/>
      <c r="NT160" s="22"/>
      <c r="NU160" s="22"/>
      <c r="NV160" s="22"/>
      <c r="NW160" s="22"/>
      <c r="NX160" s="22"/>
      <c r="NY160" s="22"/>
      <c r="NZ160" s="22"/>
      <c r="OA160" s="22"/>
      <c r="OB160" s="22"/>
      <c r="OC160" s="22"/>
      <c r="OD160" s="22"/>
      <c r="OE160" s="22"/>
      <c r="OF160" s="22"/>
      <c r="OG160" s="22"/>
    </row>
    <row r="161" spans="1:397" s="23" customFormat="1" ht="45" customHeight="1" x14ac:dyDescent="0.25">
      <c r="A161" s="34">
        <v>150</v>
      </c>
      <c r="B161" s="59" t="s">
        <v>6</v>
      </c>
      <c r="C161" s="87" t="s">
        <v>328</v>
      </c>
      <c r="D161" s="87" t="s">
        <v>198</v>
      </c>
      <c r="E161" s="37" t="s">
        <v>283</v>
      </c>
      <c r="F161" s="37" t="s">
        <v>338</v>
      </c>
      <c r="G161" s="70">
        <v>8000</v>
      </c>
      <c r="H161" s="50">
        <v>12129.032258064515</v>
      </c>
      <c r="I161" s="70">
        <f t="shared" si="28"/>
        <v>4129.0322580645152</v>
      </c>
      <c r="J161" s="50">
        <v>0</v>
      </c>
      <c r="K161" s="50">
        <v>0</v>
      </c>
      <c r="L161" s="50">
        <v>0</v>
      </c>
      <c r="M161" s="50">
        <v>0</v>
      </c>
      <c r="N161" s="50">
        <v>0</v>
      </c>
      <c r="O161" s="70">
        <v>3032.2580645161288</v>
      </c>
      <c r="P161" s="71">
        <v>379.0322580645161</v>
      </c>
      <c r="Q161" s="65">
        <f t="shared" si="22"/>
        <v>19669.354838709674</v>
      </c>
      <c r="R161" s="74">
        <v>2805.7493548387097</v>
      </c>
      <c r="S161" s="81">
        <f t="shared" si="23"/>
        <v>16863.605483870964</v>
      </c>
      <c r="T161" s="86" t="str">
        <f t="shared" si="29"/>
        <v>NO APLICA</v>
      </c>
      <c r="V161" s="22" t="s">
        <v>251</v>
      </c>
      <c r="W161" s="8">
        <f t="shared" si="26"/>
        <v>0</v>
      </c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  <c r="IU161" s="22"/>
      <c r="IV161" s="22"/>
      <c r="IW161" s="22"/>
      <c r="IX161" s="22"/>
      <c r="IY161" s="22"/>
      <c r="IZ161" s="22"/>
      <c r="JA161" s="22"/>
      <c r="JB161" s="22"/>
      <c r="JC161" s="22"/>
      <c r="JD161" s="22"/>
      <c r="JE161" s="22"/>
      <c r="JF161" s="22"/>
      <c r="JG161" s="22"/>
      <c r="JH161" s="22"/>
      <c r="JI161" s="22"/>
      <c r="JJ161" s="22"/>
      <c r="JK161" s="22"/>
      <c r="JL161" s="22"/>
      <c r="JM161" s="22"/>
      <c r="JN161" s="22"/>
      <c r="JO161" s="22"/>
      <c r="JP161" s="22"/>
      <c r="JQ161" s="22"/>
      <c r="JR161" s="22"/>
      <c r="JS161" s="22"/>
      <c r="JT161" s="22"/>
      <c r="JU161" s="22"/>
      <c r="JV161" s="22"/>
      <c r="JW161" s="22"/>
      <c r="JX161" s="22"/>
      <c r="JY161" s="22"/>
      <c r="JZ161" s="22"/>
      <c r="KA161" s="22"/>
      <c r="KB161" s="22"/>
      <c r="KC161" s="22"/>
      <c r="KD161" s="22"/>
      <c r="KE161" s="22"/>
      <c r="KF161" s="22"/>
      <c r="KG161" s="22"/>
      <c r="KH161" s="22"/>
      <c r="KI161" s="22"/>
      <c r="KJ161" s="22"/>
      <c r="KK161" s="22"/>
      <c r="KL161" s="22"/>
      <c r="KM161" s="22"/>
      <c r="KN161" s="22"/>
      <c r="KO161" s="22"/>
      <c r="KP161" s="22"/>
      <c r="KQ161" s="22"/>
      <c r="KR161" s="22"/>
      <c r="KS161" s="22"/>
      <c r="KT161" s="22"/>
      <c r="KU161" s="22"/>
      <c r="KV161" s="22"/>
      <c r="KW161" s="22"/>
      <c r="KX161" s="22"/>
      <c r="KY161" s="22"/>
      <c r="KZ161" s="22"/>
      <c r="LA161" s="22"/>
      <c r="LB161" s="22"/>
      <c r="LC161" s="22"/>
      <c r="LD161" s="22"/>
      <c r="LE161" s="22"/>
      <c r="LF161" s="22"/>
      <c r="LG161" s="22"/>
      <c r="LH161" s="22"/>
      <c r="LI161" s="22"/>
      <c r="LJ161" s="22"/>
      <c r="LK161" s="22"/>
      <c r="LL161" s="22"/>
      <c r="LM161" s="22"/>
      <c r="LN161" s="22"/>
      <c r="LO161" s="22"/>
      <c r="LP161" s="22"/>
      <c r="LQ161" s="22"/>
      <c r="LR161" s="22"/>
      <c r="LS161" s="22"/>
      <c r="LT161" s="22"/>
      <c r="LU161" s="22"/>
      <c r="LV161" s="22"/>
      <c r="LW161" s="22"/>
      <c r="LX161" s="22"/>
      <c r="LY161" s="22"/>
      <c r="LZ161" s="22"/>
      <c r="MA161" s="22"/>
      <c r="MB161" s="22"/>
      <c r="MC161" s="22"/>
      <c r="MD161" s="22"/>
      <c r="ME161" s="22"/>
      <c r="MF161" s="22"/>
      <c r="MG161" s="22"/>
      <c r="MH161" s="22"/>
      <c r="MI161" s="22"/>
      <c r="MJ161" s="22"/>
      <c r="MK161" s="22"/>
      <c r="ML161" s="22"/>
      <c r="MM161" s="22"/>
      <c r="MN161" s="22"/>
      <c r="MO161" s="22"/>
      <c r="MP161" s="22"/>
      <c r="MQ161" s="22"/>
      <c r="MR161" s="22"/>
      <c r="MS161" s="22"/>
      <c r="MT161" s="22"/>
      <c r="MU161" s="22"/>
      <c r="MV161" s="22"/>
      <c r="MW161" s="22"/>
      <c r="MX161" s="22"/>
      <c r="MY161" s="22"/>
      <c r="MZ161" s="22"/>
      <c r="NA161" s="22"/>
      <c r="NB161" s="22"/>
      <c r="NC161" s="22"/>
      <c r="ND161" s="22"/>
      <c r="NE161" s="22"/>
      <c r="NF161" s="22"/>
      <c r="NG161" s="22"/>
      <c r="NH161" s="22"/>
      <c r="NI161" s="22"/>
      <c r="NJ161" s="22"/>
      <c r="NK161" s="22"/>
      <c r="NL161" s="22"/>
      <c r="NM161" s="22"/>
      <c r="NN161" s="22"/>
      <c r="NO161" s="22"/>
      <c r="NP161" s="22"/>
      <c r="NQ161" s="22"/>
      <c r="NR161" s="22"/>
      <c r="NS161" s="22"/>
      <c r="NT161" s="22"/>
      <c r="NU161" s="22"/>
      <c r="NV161" s="22"/>
      <c r="NW161" s="22"/>
      <c r="NX161" s="22"/>
      <c r="NY161" s="22"/>
      <c r="NZ161" s="22"/>
      <c r="OA161" s="22"/>
      <c r="OB161" s="22"/>
      <c r="OC161" s="22"/>
      <c r="OD161" s="22"/>
      <c r="OE161" s="22"/>
      <c r="OF161" s="22"/>
      <c r="OG161" s="22"/>
    </row>
    <row r="162" spans="1:397" s="23" customFormat="1" ht="45" customHeight="1" x14ac:dyDescent="0.25">
      <c r="A162" s="34">
        <v>151</v>
      </c>
      <c r="B162" s="59" t="s">
        <v>6</v>
      </c>
      <c r="C162" s="87" t="s">
        <v>75</v>
      </c>
      <c r="D162" s="87" t="s">
        <v>332</v>
      </c>
      <c r="E162" s="37" t="s">
        <v>300</v>
      </c>
      <c r="F162" s="37" t="s">
        <v>301</v>
      </c>
      <c r="G162" s="70">
        <v>15000</v>
      </c>
      <c r="H162" s="50">
        <v>15000</v>
      </c>
      <c r="I162" s="50">
        <v>0</v>
      </c>
      <c r="J162" s="50">
        <v>375</v>
      </c>
      <c r="K162" s="50">
        <v>0</v>
      </c>
      <c r="L162" s="50">
        <v>0</v>
      </c>
      <c r="M162" s="50">
        <v>0</v>
      </c>
      <c r="N162" s="50">
        <v>0</v>
      </c>
      <c r="O162" s="70">
        <v>3750</v>
      </c>
      <c r="P162" s="71">
        <v>250.00000000000003</v>
      </c>
      <c r="Q162" s="65">
        <f t="shared" si="22"/>
        <v>19375</v>
      </c>
      <c r="R162" s="74">
        <v>4297</v>
      </c>
      <c r="S162" s="81">
        <f t="shared" si="23"/>
        <v>15078</v>
      </c>
      <c r="T162" s="86">
        <f t="shared" si="27"/>
        <v>777</v>
      </c>
      <c r="V162" s="22"/>
      <c r="W162" s="8">
        <f t="shared" si="26"/>
        <v>777</v>
      </c>
      <c r="X162" s="22">
        <v>777</v>
      </c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  <c r="IU162" s="22"/>
      <c r="IV162" s="22"/>
      <c r="IW162" s="22"/>
      <c r="IX162" s="22"/>
      <c r="IY162" s="22"/>
      <c r="IZ162" s="22"/>
      <c r="JA162" s="22"/>
      <c r="JB162" s="22"/>
      <c r="JC162" s="22"/>
      <c r="JD162" s="22"/>
      <c r="JE162" s="22"/>
      <c r="JF162" s="22"/>
      <c r="JG162" s="22"/>
      <c r="JH162" s="22"/>
      <c r="JI162" s="22"/>
      <c r="JJ162" s="22"/>
      <c r="JK162" s="22"/>
      <c r="JL162" s="22"/>
      <c r="JM162" s="22"/>
      <c r="JN162" s="22"/>
      <c r="JO162" s="22"/>
      <c r="JP162" s="22"/>
      <c r="JQ162" s="22"/>
      <c r="JR162" s="22"/>
      <c r="JS162" s="22"/>
      <c r="JT162" s="22"/>
      <c r="JU162" s="22"/>
      <c r="JV162" s="22"/>
      <c r="JW162" s="22"/>
      <c r="JX162" s="22"/>
      <c r="JY162" s="22"/>
      <c r="JZ162" s="22"/>
      <c r="KA162" s="22"/>
      <c r="KB162" s="22"/>
      <c r="KC162" s="22"/>
      <c r="KD162" s="22"/>
      <c r="KE162" s="22"/>
      <c r="KF162" s="22"/>
      <c r="KG162" s="22"/>
      <c r="KH162" s="22"/>
      <c r="KI162" s="22"/>
      <c r="KJ162" s="22"/>
      <c r="KK162" s="22"/>
      <c r="KL162" s="22"/>
      <c r="KM162" s="22"/>
      <c r="KN162" s="22"/>
      <c r="KO162" s="22"/>
      <c r="KP162" s="22"/>
      <c r="KQ162" s="22"/>
      <c r="KR162" s="22"/>
      <c r="KS162" s="22"/>
      <c r="KT162" s="22"/>
      <c r="KU162" s="22"/>
      <c r="KV162" s="22"/>
      <c r="KW162" s="22"/>
      <c r="KX162" s="22"/>
      <c r="KY162" s="22"/>
      <c r="KZ162" s="22"/>
      <c r="LA162" s="22"/>
      <c r="LB162" s="22"/>
      <c r="LC162" s="22"/>
      <c r="LD162" s="22"/>
      <c r="LE162" s="22"/>
      <c r="LF162" s="22"/>
      <c r="LG162" s="22"/>
      <c r="LH162" s="22"/>
      <c r="LI162" s="22"/>
      <c r="LJ162" s="22"/>
      <c r="LK162" s="22"/>
      <c r="LL162" s="22"/>
      <c r="LM162" s="22"/>
      <c r="LN162" s="22"/>
      <c r="LO162" s="22"/>
      <c r="LP162" s="22"/>
      <c r="LQ162" s="22"/>
      <c r="LR162" s="22"/>
      <c r="LS162" s="22"/>
      <c r="LT162" s="22"/>
      <c r="LU162" s="22"/>
      <c r="LV162" s="22"/>
      <c r="LW162" s="22"/>
      <c r="LX162" s="22"/>
      <c r="LY162" s="22"/>
      <c r="LZ162" s="22"/>
      <c r="MA162" s="22"/>
      <c r="MB162" s="22"/>
      <c r="MC162" s="22"/>
      <c r="MD162" s="22"/>
      <c r="ME162" s="22"/>
      <c r="MF162" s="22"/>
      <c r="MG162" s="22"/>
      <c r="MH162" s="22"/>
      <c r="MI162" s="22"/>
      <c r="MJ162" s="22"/>
      <c r="MK162" s="22"/>
      <c r="ML162" s="22"/>
      <c r="MM162" s="22"/>
      <c r="MN162" s="22"/>
      <c r="MO162" s="22"/>
      <c r="MP162" s="22"/>
      <c r="MQ162" s="22"/>
      <c r="MR162" s="22"/>
      <c r="MS162" s="22"/>
      <c r="MT162" s="22"/>
      <c r="MU162" s="22"/>
      <c r="MV162" s="22"/>
      <c r="MW162" s="22"/>
      <c r="MX162" s="22"/>
      <c r="MY162" s="22"/>
      <c r="MZ162" s="22"/>
      <c r="NA162" s="22"/>
      <c r="NB162" s="22"/>
      <c r="NC162" s="22"/>
      <c r="ND162" s="22"/>
      <c r="NE162" s="22"/>
      <c r="NF162" s="22"/>
      <c r="NG162" s="22"/>
      <c r="NH162" s="22"/>
      <c r="NI162" s="22"/>
      <c r="NJ162" s="22"/>
      <c r="NK162" s="22"/>
      <c r="NL162" s="22"/>
      <c r="NM162" s="22"/>
      <c r="NN162" s="22"/>
      <c r="NO162" s="22"/>
      <c r="NP162" s="22"/>
      <c r="NQ162" s="22"/>
      <c r="NR162" s="22"/>
      <c r="NS162" s="22"/>
      <c r="NT162" s="22"/>
      <c r="NU162" s="22"/>
      <c r="NV162" s="22"/>
      <c r="NW162" s="22"/>
      <c r="NX162" s="22"/>
      <c r="NY162" s="22"/>
      <c r="NZ162" s="22"/>
      <c r="OA162" s="22"/>
      <c r="OB162" s="22"/>
      <c r="OC162" s="22"/>
      <c r="OD162" s="22"/>
      <c r="OE162" s="22"/>
      <c r="OF162" s="22"/>
      <c r="OG162" s="22"/>
    </row>
    <row r="163" spans="1:397" s="23" customFormat="1" ht="45" customHeight="1" x14ac:dyDescent="0.25">
      <c r="A163" s="34">
        <v>152</v>
      </c>
      <c r="B163" s="59" t="s">
        <v>6</v>
      </c>
      <c r="C163" s="87" t="s">
        <v>329</v>
      </c>
      <c r="D163" s="87" t="s">
        <v>333</v>
      </c>
      <c r="E163" s="37" t="s">
        <v>290</v>
      </c>
      <c r="F163" s="37" t="s">
        <v>290</v>
      </c>
      <c r="G163" s="70">
        <v>11000</v>
      </c>
      <c r="H163" s="50">
        <v>11000</v>
      </c>
      <c r="I163" s="50">
        <v>0</v>
      </c>
      <c r="J163" s="50">
        <v>375</v>
      </c>
      <c r="K163" s="50">
        <v>0</v>
      </c>
      <c r="L163" s="50">
        <v>0</v>
      </c>
      <c r="M163" s="50">
        <v>0</v>
      </c>
      <c r="N163" s="50">
        <v>0</v>
      </c>
      <c r="O163" s="70">
        <v>2750</v>
      </c>
      <c r="P163" s="71">
        <v>250.00000000000003</v>
      </c>
      <c r="Q163" s="65">
        <f t="shared" si="22"/>
        <v>14375</v>
      </c>
      <c r="R163" s="74">
        <v>2934.958333333333</v>
      </c>
      <c r="S163" s="81">
        <f t="shared" si="23"/>
        <v>11440.041666666668</v>
      </c>
      <c r="T163" s="86" t="str">
        <f>V163</f>
        <v>NO APLICA</v>
      </c>
      <c r="V163" s="22" t="s">
        <v>251</v>
      </c>
      <c r="W163" s="8">
        <f t="shared" si="26"/>
        <v>0</v>
      </c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  <c r="IU163" s="22"/>
      <c r="IV163" s="22"/>
      <c r="IW163" s="22"/>
      <c r="IX163" s="22"/>
      <c r="IY163" s="22"/>
      <c r="IZ163" s="22"/>
      <c r="JA163" s="22"/>
      <c r="JB163" s="22"/>
      <c r="JC163" s="22"/>
      <c r="JD163" s="22"/>
      <c r="JE163" s="22"/>
      <c r="JF163" s="22"/>
      <c r="JG163" s="22"/>
      <c r="JH163" s="22"/>
      <c r="JI163" s="22"/>
      <c r="JJ163" s="22"/>
      <c r="JK163" s="22"/>
      <c r="JL163" s="22"/>
      <c r="JM163" s="22"/>
      <c r="JN163" s="22"/>
      <c r="JO163" s="22"/>
      <c r="JP163" s="22"/>
      <c r="JQ163" s="22"/>
      <c r="JR163" s="22"/>
      <c r="JS163" s="22"/>
      <c r="JT163" s="22"/>
      <c r="JU163" s="22"/>
      <c r="JV163" s="22"/>
      <c r="JW163" s="22"/>
      <c r="JX163" s="22"/>
      <c r="JY163" s="22"/>
      <c r="JZ163" s="22"/>
      <c r="KA163" s="22"/>
      <c r="KB163" s="22"/>
      <c r="KC163" s="22"/>
      <c r="KD163" s="22"/>
      <c r="KE163" s="22"/>
      <c r="KF163" s="22"/>
      <c r="KG163" s="22"/>
      <c r="KH163" s="22"/>
      <c r="KI163" s="22"/>
      <c r="KJ163" s="22"/>
      <c r="KK163" s="22"/>
      <c r="KL163" s="22"/>
      <c r="KM163" s="22"/>
      <c r="KN163" s="22"/>
      <c r="KO163" s="22"/>
      <c r="KP163" s="22"/>
      <c r="KQ163" s="22"/>
      <c r="KR163" s="22"/>
      <c r="KS163" s="22"/>
      <c r="KT163" s="22"/>
      <c r="KU163" s="22"/>
      <c r="KV163" s="22"/>
      <c r="KW163" s="22"/>
      <c r="KX163" s="22"/>
      <c r="KY163" s="22"/>
      <c r="KZ163" s="22"/>
      <c r="LA163" s="22"/>
      <c r="LB163" s="22"/>
      <c r="LC163" s="22"/>
      <c r="LD163" s="22"/>
      <c r="LE163" s="22"/>
      <c r="LF163" s="22"/>
      <c r="LG163" s="22"/>
      <c r="LH163" s="22"/>
      <c r="LI163" s="22"/>
      <c r="LJ163" s="22"/>
      <c r="LK163" s="22"/>
      <c r="LL163" s="22"/>
      <c r="LM163" s="22"/>
      <c r="LN163" s="22"/>
      <c r="LO163" s="22"/>
      <c r="LP163" s="22"/>
      <c r="LQ163" s="22"/>
      <c r="LR163" s="22"/>
      <c r="LS163" s="22"/>
      <c r="LT163" s="22"/>
      <c r="LU163" s="22"/>
      <c r="LV163" s="22"/>
      <c r="LW163" s="22"/>
      <c r="LX163" s="22"/>
      <c r="LY163" s="22"/>
      <c r="LZ163" s="22"/>
      <c r="MA163" s="22"/>
      <c r="MB163" s="22"/>
      <c r="MC163" s="22"/>
      <c r="MD163" s="22"/>
      <c r="ME163" s="22"/>
      <c r="MF163" s="22"/>
      <c r="MG163" s="22"/>
      <c r="MH163" s="22"/>
      <c r="MI163" s="22"/>
      <c r="MJ163" s="22"/>
      <c r="MK163" s="22"/>
      <c r="ML163" s="22"/>
      <c r="MM163" s="22"/>
      <c r="MN163" s="22"/>
      <c r="MO163" s="22"/>
      <c r="MP163" s="22"/>
      <c r="MQ163" s="22"/>
      <c r="MR163" s="22"/>
      <c r="MS163" s="22"/>
      <c r="MT163" s="22"/>
      <c r="MU163" s="22"/>
      <c r="MV163" s="22"/>
      <c r="MW163" s="22"/>
      <c r="MX163" s="22"/>
      <c r="MY163" s="22"/>
      <c r="MZ163" s="22"/>
      <c r="NA163" s="22"/>
      <c r="NB163" s="22"/>
      <c r="NC163" s="22"/>
      <c r="ND163" s="22"/>
      <c r="NE163" s="22"/>
      <c r="NF163" s="22"/>
      <c r="NG163" s="22"/>
      <c r="NH163" s="22"/>
      <c r="NI163" s="22"/>
      <c r="NJ163" s="22"/>
      <c r="NK163" s="22"/>
      <c r="NL163" s="22"/>
      <c r="NM163" s="22"/>
      <c r="NN163" s="22"/>
      <c r="NO163" s="22"/>
      <c r="NP163" s="22"/>
      <c r="NQ163" s="22"/>
      <c r="NR163" s="22"/>
      <c r="NS163" s="22"/>
      <c r="NT163" s="22"/>
      <c r="NU163" s="22"/>
      <c r="NV163" s="22"/>
      <c r="NW163" s="22"/>
      <c r="NX163" s="22"/>
      <c r="NY163" s="22"/>
      <c r="NZ163" s="22"/>
      <c r="OA163" s="22"/>
      <c r="OB163" s="22"/>
      <c r="OC163" s="22"/>
      <c r="OD163" s="22"/>
      <c r="OE163" s="22"/>
      <c r="OF163" s="22"/>
      <c r="OG163" s="22"/>
    </row>
    <row r="164" spans="1:397" s="23" customFormat="1" ht="45" customHeight="1" x14ac:dyDescent="0.25">
      <c r="A164" s="34">
        <v>153</v>
      </c>
      <c r="B164" s="59" t="s">
        <v>6</v>
      </c>
      <c r="C164" s="87" t="s">
        <v>330</v>
      </c>
      <c r="D164" s="87" t="s">
        <v>334</v>
      </c>
      <c r="E164" s="37" t="s">
        <v>279</v>
      </c>
      <c r="F164" s="37" t="s">
        <v>286</v>
      </c>
      <c r="G164" s="70">
        <v>11000</v>
      </c>
      <c r="H164" s="50">
        <v>11000</v>
      </c>
      <c r="I164" s="50">
        <v>0</v>
      </c>
      <c r="J164" s="50">
        <v>375</v>
      </c>
      <c r="K164" s="50">
        <v>0</v>
      </c>
      <c r="L164" s="50">
        <v>0</v>
      </c>
      <c r="M164" s="50">
        <v>0</v>
      </c>
      <c r="N164" s="50">
        <v>0</v>
      </c>
      <c r="O164" s="70">
        <v>2750</v>
      </c>
      <c r="P164" s="71">
        <v>250.00000000000003</v>
      </c>
      <c r="Q164" s="65">
        <f t="shared" si="22"/>
        <v>14375</v>
      </c>
      <c r="R164" s="74">
        <v>2934.958333333333</v>
      </c>
      <c r="S164" s="81">
        <f t="shared" si="23"/>
        <v>11440.041666666668</v>
      </c>
      <c r="T164" s="86" t="str">
        <f t="shared" ref="T164:T165" si="30">V164</f>
        <v>NO APLICA</v>
      </c>
      <c r="V164" s="22" t="s">
        <v>251</v>
      </c>
      <c r="W164" s="8">
        <f t="shared" si="26"/>
        <v>0</v>
      </c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  <c r="IU164" s="22"/>
      <c r="IV164" s="22"/>
      <c r="IW164" s="22"/>
      <c r="IX164" s="22"/>
      <c r="IY164" s="22"/>
      <c r="IZ164" s="22"/>
      <c r="JA164" s="22"/>
      <c r="JB164" s="22"/>
      <c r="JC164" s="22"/>
      <c r="JD164" s="22"/>
      <c r="JE164" s="22"/>
      <c r="JF164" s="22"/>
      <c r="JG164" s="22"/>
      <c r="JH164" s="22"/>
      <c r="JI164" s="22"/>
      <c r="JJ164" s="22"/>
      <c r="JK164" s="22"/>
      <c r="JL164" s="22"/>
      <c r="JM164" s="22"/>
      <c r="JN164" s="22"/>
      <c r="JO164" s="22"/>
      <c r="JP164" s="22"/>
      <c r="JQ164" s="22"/>
      <c r="JR164" s="22"/>
      <c r="JS164" s="22"/>
      <c r="JT164" s="22"/>
      <c r="JU164" s="22"/>
      <c r="JV164" s="22"/>
      <c r="JW164" s="22"/>
      <c r="JX164" s="22"/>
      <c r="JY164" s="22"/>
      <c r="JZ164" s="22"/>
      <c r="KA164" s="22"/>
      <c r="KB164" s="22"/>
      <c r="KC164" s="22"/>
      <c r="KD164" s="22"/>
      <c r="KE164" s="22"/>
      <c r="KF164" s="22"/>
      <c r="KG164" s="22"/>
      <c r="KH164" s="22"/>
      <c r="KI164" s="22"/>
      <c r="KJ164" s="22"/>
      <c r="KK164" s="22"/>
      <c r="KL164" s="22"/>
      <c r="KM164" s="22"/>
      <c r="KN164" s="22"/>
      <c r="KO164" s="22"/>
      <c r="KP164" s="22"/>
      <c r="KQ164" s="22"/>
      <c r="KR164" s="22"/>
      <c r="KS164" s="22"/>
      <c r="KT164" s="22"/>
      <c r="KU164" s="22"/>
      <c r="KV164" s="22"/>
      <c r="KW164" s="22"/>
      <c r="KX164" s="22"/>
      <c r="KY164" s="22"/>
      <c r="KZ164" s="22"/>
      <c r="LA164" s="22"/>
      <c r="LB164" s="22"/>
      <c r="LC164" s="22"/>
      <c r="LD164" s="22"/>
      <c r="LE164" s="22"/>
      <c r="LF164" s="22"/>
      <c r="LG164" s="22"/>
      <c r="LH164" s="22"/>
      <c r="LI164" s="22"/>
      <c r="LJ164" s="22"/>
      <c r="LK164" s="22"/>
      <c r="LL164" s="22"/>
      <c r="LM164" s="22"/>
      <c r="LN164" s="22"/>
      <c r="LO164" s="22"/>
      <c r="LP164" s="22"/>
      <c r="LQ164" s="22"/>
      <c r="LR164" s="22"/>
      <c r="LS164" s="22"/>
      <c r="LT164" s="22"/>
      <c r="LU164" s="22"/>
      <c r="LV164" s="22"/>
      <c r="LW164" s="22"/>
      <c r="LX164" s="22"/>
      <c r="LY164" s="22"/>
      <c r="LZ164" s="22"/>
      <c r="MA164" s="22"/>
      <c r="MB164" s="22"/>
      <c r="MC164" s="22"/>
      <c r="MD164" s="22"/>
      <c r="ME164" s="22"/>
      <c r="MF164" s="22"/>
      <c r="MG164" s="22"/>
      <c r="MH164" s="22"/>
      <c r="MI164" s="22"/>
      <c r="MJ164" s="22"/>
      <c r="MK164" s="22"/>
      <c r="ML164" s="22"/>
      <c r="MM164" s="22"/>
      <c r="MN164" s="22"/>
      <c r="MO164" s="22"/>
      <c r="MP164" s="22"/>
      <c r="MQ164" s="22"/>
      <c r="MR164" s="22"/>
      <c r="MS164" s="22"/>
      <c r="MT164" s="22"/>
      <c r="MU164" s="22"/>
      <c r="MV164" s="22"/>
      <c r="MW164" s="22"/>
      <c r="MX164" s="22"/>
      <c r="MY164" s="22"/>
      <c r="MZ164" s="22"/>
      <c r="NA164" s="22"/>
      <c r="NB164" s="22"/>
      <c r="NC164" s="22"/>
      <c r="ND164" s="22"/>
      <c r="NE164" s="22"/>
      <c r="NF164" s="22"/>
      <c r="NG164" s="22"/>
      <c r="NH164" s="22"/>
      <c r="NI164" s="22"/>
      <c r="NJ164" s="22"/>
      <c r="NK164" s="22"/>
      <c r="NL164" s="22"/>
      <c r="NM164" s="22"/>
      <c r="NN164" s="22"/>
      <c r="NO164" s="22"/>
      <c r="NP164" s="22"/>
      <c r="NQ164" s="22"/>
      <c r="NR164" s="22"/>
      <c r="NS164" s="22"/>
      <c r="NT164" s="22"/>
      <c r="NU164" s="22"/>
      <c r="NV164" s="22"/>
      <c r="NW164" s="22"/>
      <c r="NX164" s="22"/>
      <c r="NY164" s="22"/>
      <c r="NZ164" s="22"/>
      <c r="OA164" s="22"/>
      <c r="OB164" s="22"/>
      <c r="OC164" s="22"/>
      <c r="OD164" s="22"/>
      <c r="OE164" s="22"/>
      <c r="OF164" s="22"/>
      <c r="OG164" s="22"/>
    </row>
    <row r="165" spans="1:397" s="23" customFormat="1" ht="45" customHeight="1" thickBot="1" x14ac:dyDescent="0.3">
      <c r="A165" s="34">
        <v>154</v>
      </c>
      <c r="B165" s="59" t="s">
        <v>6</v>
      </c>
      <c r="C165" s="87" t="s">
        <v>331</v>
      </c>
      <c r="D165" s="87" t="s">
        <v>176</v>
      </c>
      <c r="E165" s="37" t="s">
        <v>280</v>
      </c>
      <c r="F165" s="37" t="s">
        <v>337</v>
      </c>
      <c r="G165" s="70">
        <v>11000</v>
      </c>
      <c r="H165" s="50">
        <v>11000</v>
      </c>
      <c r="I165" s="50">
        <v>0</v>
      </c>
      <c r="J165" s="50">
        <v>375</v>
      </c>
      <c r="K165" s="50">
        <v>0</v>
      </c>
      <c r="L165" s="50">
        <v>0</v>
      </c>
      <c r="M165" s="50">
        <v>0</v>
      </c>
      <c r="N165" s="50">
        <v>0</v>
      </c>
      <c r="O165" s="70">
        <v>2750</v>
      </c>
      <c r="P165" s="71">
        <v>250.00000000000003</v>
      </c>
      <c r="Q165" s="65">
        <f t="shared" si="22"/>
        <v>14375</v>
      </c>
      <c r="R165" s="74">
        <v>2934.958333333333</v>
      </c>
      <c r="S165" s="81">
        <f t="shared" si="23"/>
        <v>11440.041666666668</v>
      </c>
      <c r="T165" s="86" t="str">
        <f t="shared" si="30"/>
        <v>NO APLICA</v>
      </c>
      <c r="V165" s="22" t="s">
        <v>251</v>
      </c>
      <c r="W165" s="8">
        <f t="shared" si="26"/>
        <v>0</v>
      </c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  <c r="IU165" s="22"/>
      <c r="IV165" s="22"/>
      <c r="IW165" s="22"/>
      <c r="IX165" s="22"/>
      <c r="IY165" s="22"/>
      <c r="IZ165" s="22"/>
      <c r="JA165" s="22"/>
      <c r="JB165" s="22"/>
      <c r="JC165" s="22"/>
      <c r="JD165" s="22"/>
      <c r="JE165" s="22"/>
      <c r="JF165" s="22"/>
      <c r="JG165" s="22"/>
      <c r="JH165" s="22"/>
      <c r="JI165" s="22"/>
      <c r="JJ165" s="22"/>
      <c r="JK165" s="22"/>
      <c r="JL165" s="22"/>
      <c r="JM165" s="22"/>
      <c r="JN165" s="22"/>
      <c r="JO165" s="22"/>
      <c r="JP165" s="22"/>
      <c r="JQ165" s="22"/>
      <c r="JR165" s="22"/>
      <c r="JS165" s="22"/>
      <c r="JT165" s="22"/>
      <c r="JU165" s="22"/>
      <c r="JV165" s="22"/>
      <c r="JW165" s="22"/>
      <c r="JX165" s="22"/>
      <c r="JY165" s="22"/>
      <c r="JZ165" s="22"/>
      <c r="KA165" s="22"/>
      <c r="KB165" s="22"/>
      <c r="KC165" s="22"/>
      <c r="KD165" s="22"/>
      <c r="KE165" s="22"/>
      <c r="KF165" s="22"/>
      <c r="KG165" s="22"/>
      <c r="KH165" s="22"/>
      <c r="KI165" s="22"/>
      <c r="KJ165" s="22"/>
      <c r="KK165" s="22"/>
      <c r="KL165" s="22"/>
      <c r="KM165" s="22"/>
      <c r="KN165" s="22"/>
      <c r="KO165" s="22"/>
      <c r="KP165" s="22"/>
      <c r="KQ165" s="22"/>
      <c r="KR165" s="22"/>
      <c r="KS165" s="22"/>
      <c r="KT165" s="22"/>
      <c r="KU165" s="22"/>
      <c r="KV165" s="22"/>
      <c r="KW165" s="22"/>
      <c r="KX165" s="22"/>
      <c r="KY165" s="22"/>
      <c r="KZ165" s="22"/>
      <c r="LA165" s="22"/>
      <c r="LB165" s="22"/>
      <c r="LC165" s="22"/>
      <c r="LD165" s="22"/>
      <c r="LE165" s="22"/>
      <c r="LF165" s="22"/>
      <c r="LG165" s="22"/>
      <c r="LH165" s="22"/>
      <c r="LI165" s="22"/>
      <c r="LJ165" s="22"/>
      <c r="LK165" s="22"/>
      <c r="LL165" s="22"/>
      <c r="LM165" s="22"/>
      <c r="LN165" s="22"/>
      <c r="LO165" s="22"/>
      <c r="LP165" s="22"/>
      <c r="LQ165" s="22"/>
      <c r="LR165" s="22"/>
      <c r="LS165" s="22"/>
      <c r="LT165" s="22"/>
      <c r="LU165" s="22"/>
      <c r="LV165" s="22"/>
      <c r="LW165" s="22"/>
      <c r="LX165" s="22"/>
      <c r="LY165" s="22"/>
      <c r="LZ165" s="22"/>
      <c r="MA165" s="22"/>
      <c r="MB165" s="22"/>
      <c r="MC165" s="22"/>
      <c r="MD165" s="22"/>
      <c r="ME165" s="22"/>
      <c r="MF165" s="22"/>
      <c r="MG165" s="22"/>
      <c r="MH165" s="22"/>
      <c r="MI165" s="22"/>
      <c r="MJ165" s="22"/>
      <c r="MK165" s="22"/>
      <c r="ML165" s="22"/>
      <c r="MM165" s="22"/>
      <c r="MN165" s="22"/>
      <c r="MO165" s="22"/>
      <c r="MP165" s="22"/>
      <c r="MQ165" s="22"/>
      <c r="MR165" s="22"/>
      <c r="MS165" s="22"/>
      <c r="MT165" s="22"/>
      <c r="MU165" s="22"/>
      <c r="MV165" s="22"/>
      <c r="MW165" s="22"/>
      <c r="MX165" s="22"/>
      <c r="MY165" s="22"/>
      <c r="MZ165" s="22"/>
      <c r="NA165" s="22"/>
      <c r="NB165" s="22"/>
      <c r="NC165" s="22"/>
      <c r="ND165" s="22"/>
      <c r="NE165" s="22"/>
      <c r="NF165" s="22"/>
      <c r="NG165" s="22"/>
      <c r="NH165" s="22"/>
      <c r="NI165" s="22"/>
      <c r="NJ165" s="22"/>
      <c r="NK165" s="22"/>
      <c r="NL165" s="22"/>
      <c r="NM165" s="22"/>
      <c r="NN165" s="22"/>
      <c r="NO165" s="22"/>
      <c r="NP165" s="22"/>
      <c r="NQ165" s="22"/>
      <c r="NR165" s="22"/>
      <c r="NS165" s="22"/>
      <c r="NT165" s="22"/>
      <c r="NU165" s="22"/>
      <c r="NV165" s="22"/>
      <c r="NW165" s="22"/>
      <c r="NX165" s="22"/>
      <c r="NY165" s="22"/>
      <c r="NZ165" s="22"/>
      <c r="OA165" s="22"/>
      <c r="OB165" s="22"/>
      <c r="OC165" s="22"/>
      <c r="OD165" s="22"/>
      <c r="OE165" s="22"/>
      <c r="OF165" s="22"/>
      <c r="OG165" s="22"/>
    </row>
    <row r="166" spans="1:397" s="8" customFormat="1" ht="24.95" customHeight="1" thickBot="1" x14ac:dyDescent="0.3">
      <c r="A166" s="38">
        <f>A165</f>
        <v>154</v>
      </c>
      <c r="B166" s="39"/>
      <c r="C166" s="101" t="s">
        <v>34</v>
      </c>
      <c r="D166" s="102"/>
      <c r="E166" s="82"/>
      <c r="F166" s="82"/>
      <c r="G166" s="83">
        <f>SUM(G12:G165)</f>
        <v>1402000</v>
      </c>
      <c r="H166" s="83">
        <f t="shared" ref="H166:P166" si="31">SUM(H12:H165)</f>
        <v>1468064.5245161289</v>
      </c>
      <c r="I166" s="83">
        <f t="shared" si="31"/>
        <v>74064.524516129022</v>
      </c>
      <c r="J166" s="83">
        <f t="shared" si="31"/>
        <v>19270.170000000002</v>
      </c>
      <c r="K166" s="83">
        <f t="shared" si="31"/>
        <v>0</v>
      </c>
      <c r="L166" s="83">
        <f t="shared" si="31"/>
        <v>6500</v>
      </c>
      <c r="M166" s="83">
        <f t="shared" si="31"/>
        <v>6500</v>
      </c>
      <c r="N166" s="83">
        <f t="shared" si="31"/>
        <v>12000</v>
      </c>
      <c r="O166" s="83">
        <f t="shared" si="31"/>
        <v>334391.11612903222</v>
      </c>
      <c r="P166" s="83">
        <f t="shared" si="31"/>
        <v>39604.834516129034</v>
      </c>
      <c r="Q166" s="83">
        <f>SUM(Q12:Q165)-0.01</f>
        <v>1960395.1596774191</v>
      </c>
      <c r="R166" s="83">
        <f>SUM(R12:R165)-0.12</f>
        <v>417319.40952087753</v>
      </c>
      <c r="S166" s="84">
        <f>SUM(S12:S165)+0.11</f>
        <v>1543075.7501565404</v>
      </c>
      <c r="T166" s="85">
        <f>SUM(T12:T165)</f>
        <v>52013.75</v>
      </c>
      <c r="U166" s="9"/>
      <c r="W166" s="8">
        <f>SUM(W12:W165)</f>
        <v>52013.75</v>
      </c>
    </row>
    <row r="167" spans="1:397" s="10" customFormat="1" ht="21" customHeight="1" x14ac:dyDescent="0.25">
      <c r="A167" s="40"/>
      <c r="B167" s="41"/>
      <c r="C167" s="51"/>
      <c r="D167" s="51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3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  <c r="IU167" s="9"/>
      <c r="IV167" s="9"/>
      <c r="IW167" s="9"/>
      <c r="IX167" s="9"/>
      <c r="IY167" s="9"/>
      <c r="IZ167" s="9"/>
      <c r="JA167" s="9"/>
      <c r="JB167" s="9"/>
      <c r="JC167" s="9"/>
      <c r="JD167" s="9"/>
      <c r="JE167" s="9"/>
      <c r="JF167" s="9"/>
      <c r="JG167" s="9"/>
      <c r="JH167" s="9"/>
      <c r="JI167" s="9"/>
      <c r="JJ167" s="9"/>
      <c r="JK167" s="9"/>
      <c r="JL167" s="9"/>
      <c r="JM167" s="9"/>
      <c r="JN167" s="9"/>
      <c r="JO167" s="9"/>
      <c r="JP167" s="9"/>
      <c r="JQ167" s="9"/>
      <c r="JR167" s="9"/>
      <c r="JS167" s="9"/>
      <c r="JT167" s="9"/>
      <c r="JU167" s="9"/>
      <c r="JV167" s="9"/>
      <c r="JW167" s="9"/>
      <c r="JX167" s="9"/>
      <c r="JY167" s="9"/>
      <c r="JZ167" s="9"/>
      <c r="KA167" s="9"/>
      <c r="KB167" s="9"/>
      <c r="KC167" s="9"/>
      <c r="KD167" s="9"/>
      <c r="KE167" s="9"/>
      <c r="KF167" s="9"/>
      <c r="KG167" s="9"/>
      <c r="KH167" s="9"/>
      <c r="KI167" s="9"/>
      <c r="KJ167" s="9"/>
      <c r="KK167" s="9"/>
      <c r="KL167" s="9"/>
      <c r="KM167" s="9"/>
      <c r="KN167" s="9"/>
      <c r="KO167" s="9"/>
      <c r="KP167" s="9"/>
      <c r="KQ167" s="9"/>
      <c r="KR167" s="9"/>
      <c r="KS167" s="9"/>
      <c r="KT167" s="9"/>
      <c r="KU167" s="9"/>
      <c r="KV167" s="9"/>
      <c r="KW167" s="9"/>
      <c r="KX167" s="9"/>
      <c r="KY167" s="9"/>
      <c r="KZ167" s="9"/>
      <c r="LA167" s="9"/>
      <c r="LB167" s="9"/>
      <c r="LC167" s="9"/>
      <c r="LD167" s="9"/>
      <c r="LE167" s="9"/>
      <c r="LF167" s="9"/>
      <c r="LG167" s="9"/>
      <c r="LH167" s="9"/>
      <c r="LI167" s="9"/>
      <c r="LJ167" s="9"/>
      <c r="LK167" s="9"/>
      <c r="LL167" s="9"/>
      <c r="LM167" s="9"/>
      <c r="LN167" s="9"/>
      <c r="LO167" s="9"/>
      <c r="LP167" s="9"/>
      <c r="LQ167" s="9"/>
      <c r="LR167" s="9"/>
      <c r="LS167" s="9"/>
      <c r="LT167" s="9"/>
      <c r="LU167" s="9"/>
      <c r="LV167" s="9"/>
      <c r="LW167" s="9"/>
      <c r="LX167" s="9"/>
      <c r="LY167" s="9"/>
      <c r="LZ167" s="9"/>
      <c r="MA167" s="9"/>
      <c r="MB167" s="9"/>
      <c r="MC167" s="9"/>
      <c r="MD167" s="9"/>
      <c r="ME167" s="9"/>
      <c r="MF167" s="9"/>
      <c r="MG167" s="9"/>
      <c r="MH167" s="9"/>
      <c r="MI167" s="9"/>
      <c r="MJ167" s="9"/>
      <c r="MK167" s="9"/>
      <c r="ML167" s="9"/>
      <c r="MM167" s="9"/>
      <c r="MN167" s="9"/>
      <c r="MO167" s="9"/>
      <c r="MP167" s="9"/>
      <c r="MQ167" s="9"/>
      <c r="MR167" s="9"/>
      <c r="MS167" s="9"/>
      <c r="MT167" s="9"/>
      <c r="MU167" s="9"/>
      <c r="MV167" s="9"/>
      <c r="MW167" s="9"/>
      <c r="MX167" s="9"/>
      <c r="MY167" s="9"/>
      <c r="MZ167" s="9"/>
      <c r="NA167" s="9"/>
      <c r="NB167" s="9"/>
      <c r="NC167" s="9"/>
      <c r="ND167" s="9"/>
      <c r="NE167" s="9"/>
      <c r="NF167" s="9"/>
      <c r="NG167" s="9"/>
      <c r="NH167" s="9"/>
      <c r="NI167" s="9"/>
      <c r="NJ167" s="9"/>
      <c r="NK167" s="9"/>
      <c r="NL167" s="9"/>
      <c r="NM167" s="9"/>
      <c r="NN167" s="9"/>
      <c r="NO167" s="9"/>
      <c r="NP167" s="9"/>
      <c r="NQ167" s="9"/>
      <c r="NR167" s="9"/>
      <c r="NS167" s="9"/>
      <c r="NT167" s="9"/>
      <c r="NU167" s="9"/>
      <c r="NV167" s="9"/>
      <c r="NW167" s="9"/>
      <c r="NX167" s="9"/>
      <c r="NY167" s="9"/>
      <c r="NZ167" s="9"/>
      <c r="OA167" s="9"/>
      <c r="OB167" s="9"/>
      <c r="OC167" s="9"/>
      <c r="OD167" s="9"/>
      <c r="OE167" s="9"/>
      <c r="OF167" s="9"/>
    </row>
    <row r="168" spans="1:397" s="10" customFormat="1" ht="18" customHeight="1" x14ac:dyDescent="0.25">
      <c r="A168" s="44" t="s">
        <v>57</v>
      </c>
      <c r="B168" s="45"/>
      <c r="C168" s="95" t="s">
        <v>316</v>
      </c>
      <c r="D168" s="95"/>
      <c r="E168" s="46"/>
      <c r="F168" s="46"/>
      <c r="G168" s="47"/>
      <c r="H168" s="47"/>
      <c r="I168" s="47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8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  <c r="IU168" s="9"/>
      <c r="IV168" s="9"/>
      <c r="IW168" s="9"/>
      <c r="IX168" s="9"/>
      <c r="IY168" s="9"/>
      <c r="IZ168" s="9"/>
      <c r="JA168" s="9"/>
      <c r="JB168" s="9"/>
      <c r="JC168" s="9"/>
      <c r="JD168" s="9"/>
      <c r="JE168" s="9"/>
      <c r="JF168" s="9"/>
      <c r="JG168" s="9"/>
      <c r="JH168" s="9"/>
      <c r="JI168" s="9"/>
      <c r="JJ168" s="9"/>
      <c r="JK168" s="9"/>
      <c r="JL168" s="9"/>
      <c r="JM168" s="9"/>
      <c r="JN168" s="9"/>
      <c r="JO168" s="9"/>
      <c r="JP168" s="9"/>
      <c r="JQ168" s="9"/>
      <c r="JR168" s="9"/>
      <c r="JS168" s="9"/>
      <c r="JT168" s="9"/>
      <c r="JU168" s="9"/>
      <c r="JV168" s="9"/>
      <c r="JW168" s="9"/>
      <c r="JX168" s="9"/>
      <c r="JY168" s="9"/>
      <c r="JZ168" s="9"/>
      <c r="KA168" s="9"/>
      <c r="KB168" s="9"/>
      <c r="KC168" s="9"/>
      <c r="KD168" s="9"/>
      <c r="KE168" s="9"/>
      <c r="KF168" s="9"/>
      <c r="KG168" s="9"/>
      <c r="KH168" s="9"/>
      <c r="KI168" s="9"/>
      <c r="KJ168" s="9"/>
      <c r="KK168" s="9"/>
      <c r="KL168" s="9"/>
      <c r="KM168" s="9"/>
      <c r="KN168" s="9"/>
      <c r="KO168" s="9"/>
      <c r="KP168" s="9"/>
      <c r="KQ168" s="9"/>
      <c r="KR168" s="9"/>
      <c r="KS168" s="9"/>
      <c r="KT168" s="9"/>
      <c r="KU168" s="9"/>
      <c r="KV168" s="9"/>
      <c r="KW168" s="9"/>
      <c r="KX168" s="9"/>
      <c r="KY168" s="9"/>
      <c r="KZ168" s="9"/>
      <c r="LA168" s="9"/>
      <c r="LB168" s="9"/>
      <c r="LC168" s="9"/>
      <c r="LD168" s="9"/>
      <c r="LE168" s="9"/>
      <c r="LF168" s="9"/>
      <c r="LG168" s="9"/>
      <c r="LH168" s="9"/>
      <c r="LI168" s="9"/>
      <c r="LJ168" s="9"/>
      <c r="LK168" s="9"/>
      <c r="LL168" s="9"/>
      <c r="LM168" s="9"/>
      <c r="LN168" s="9"/>
      <c r="LO168" s="9"/>
      <c r="LP168" s="9"/>
      <c r="LQ168" s="9"/>
      <c r="LR168" s="9"/>
      <c r="LS168" s="9"/>
      <c r="LT168" s="9"/>
      <c r="LU168" s="9"/>
      <c r="LV168" s="9"/>
      <c r="LW168" s="9"/>
      <c r="LX168" s="9"/>
      <c r="LY168" s="9"/>
      <c r="LZ168" s="9"/>
      <c r="MA168" s="9"/>
      <c r="MB168" s="9"/>
      <c r="MC168" s="9"/>
      <c r="MD168" s="9"/>
      <c r="ME168" s="9"/>
      <c r="MF168" s="9"/>
      <c r="MG168" s="9"/>
      <c r="MH168" s="9"/>
      <c r="MI168" s="9"/>
      <c r="MJ168" s="9"/>
      <c r="MK168" s="9"/>
      <c r="ML168" s="9"/>
      <c r="MM168" s="9"/>
      <c r="MN168" s="9"/>
      <c r="MO168" s="9"/>
      <c r="MP168" s="9"/>
      <c r="MQ168" s="9"/>
      <c r="MR168" s="9"/>
      <c r="MS168" s="9"/>
      <c r="MT168" s="9"/>
      <c r="MU168" s="9"/>
      <c r="MV168" s="9"/>
      <c r="MW168" s="9"/>
      <c r="MX168" s="9"/>
      <c r="MY168" s="9"/>
      <c r="MZ168" s="9"/>
      <c r="NA168" s="9"/>
      <c r="NB168" s="9"/>
      <c r="NC168" s="9"/>
      <c r="ND168" s="9"/>
      <c r="NE168" s="9"/>
      <c r="NF168" s="9"/>
      <c r="NG168" s="9"/>
      <c r="NH168" s="9"/>
      <c r="NI168" s="9"/>
      <c r="NJ168" s="9"/>
      <c r="NK168" s="9"/>
      <c r="NL168" s="9"/>
      <c r="NM168" s="9"/>
      <c r="NN168" s="9"/>
      <c r="NO168" s="9"/>
      <c r="NP168" s="9"/>
      <c r="NQ168" s="9"/>
      <c r="NR168" s="9"/>
      <c r="NS168" s="9"/>
      <c r="NT168" s="9"/>
      <c r="NU168" s="9"/>
      <c r="NV168" s="9"/>
      <c r="NW168" s="9"/>
      <c r="NX168" s="9"/>
      <c r="NY168" s="9"/>
      <c r="NZ168" s="9"/>
      <c r="OA168" s="9"/>
      <c r="OB168" s="9"/>
      <c r="OC168" s="9"/>
      <c r="OD168" s="9"/>
      <c r="OE168" s="9"/>
      <c r="OF168" s="9"/>
    </row>
    <row r="169" spans="1:397" s="10" customFormat="1" ht="21" customHeight="1" x14ac:dyDescent="0.25">
      <c r="A169" s="40"/>
      <c r="B169" s="45"/>
      <c r="C169" s="96" t="s">
        <v>315</v>
      </c>
      <c r="D169" s="96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8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  <c r="IV169" s="9"/>
      <c r="IW169" s="9"/>
      <c r="IX169" s="9"/>
      <c r="IY169" s="9"/>
      <c r="IZ169" s="9"/>
      <c r="JA169" s="9"/>
      <c r="JB169" s="9"/>
      <c r="JC169" s="9"/>
      <c r="JD169" s="9"/>
      <c r="JE169" s="9"/>
      <c r="JF169" s="9"/>
      <c r="JG169" s="9"/>
      <c r="JH169" s="9"/>
      <c r="JI169" s="9"/>
      <c r="JJ169" s="9"/>
      <c r="JK169" s="9"/>
      <c r="JL169" s="9"/>
      <c r="JM169" s="9"/>
      <c r="JN169" s="9"/>
      <c r="JO169" s="9"/>
      <c r="JP169" s="9"/>
      <c r="JQ169" s="9"/>
      <c r="JR169" s="9"/>
      <c r="JS169" s="9"/>
      <c r="JT169" s="9"/>
      <c r="JU169" s="9"/>
      <c r="JV169" s="9"/>
      <c r="JW169" s="9"/>
      <c r="JX169" s="9"/>
      <c r="JY169" s="9"/>
      <c r="JZ169" s="9"/>
      <c r="KA169" s="9"/>
      <c r="KB169" s="9"/>
      <c r="KC169" s="9"/>
      <c r="KD169" s="9"/>
      <c r="KE169" s="9"/>
      <c r="KF169" s="9"/>
      <c r="KG169" s="9"/>
      <c r="KH169" s="9"/>
      <c r="KI169" s="9"/>
      <c r="KJ169" s="9"/>
      <c r="KK169" s="9"/>
      <c r="KL169" s="9"/>
      <c r="KM169" s="9"/>
      <c r="KN169" s="9"/>
      <c r="KO169" s="9"/>
      <c r="KP169" s="9"/>
      <c r="KQ169" s="9"/>
      <c r="KR169" s="9"/>
      <c r="KS169" s="9"/>
      <c r="KT169" s="9"/>
      <c r="KU169" s="9"/>
      <c r="KV169" s="9"/>
      <c r="KW169" s="9"/>
      <c r="KX169" s="9"/>
      <c r="KY169" s="9"/>
      <c r="KZ169" s="9"/>
      <c r="LA169" s="9"/>
      <c r="LB169" s="9"/>
      <c r="LC169" s="9"/>
      <c r="LD169" s="9"/>
      <c r="LE169" s="9"/>
      <c r="LF169" s="9"/>
      <c r="LG169" s="9"/>
      <c r="LH169" s="9"/>
      <c r="LI169" s="9"/>
      <c r="LJ169" s="9"/>
      <c r="LK169" s="9"/>
      <c r="LL169" s="9"/>
      <c r="LM169" s="9"/>
      <c r="LN169" s="9"/>
      <c r="LO169" s="9"/>
      <c r="LP169" s="9"/>
      <c r="LQ169" s="9"/>
      <c r="LR169" s="9"/>
      <c r="LS169" s="9"/>
      <c r="LT169" s="9"/>
      <c r="LU169" s="9"/>
      <c r="LV169" s="9"/>
      <c r="LW169" s="9"/>
      <c r="LX169" s="9"/>
      <c r="LY169" s="9"/>
      <c r="LZ169" s="9"/>
      <c r="MA169" s="9"/>
      <c r="MB169" s="9"/>
      <c r="MC169" s="9"/>
      <c r="MD169" s="9"/>
      <c r="ME169" s="9"/>
      <c r="MF169" s="9"/>
      <c r="MG169" s="9"/>
      <c r="MH169" s="9"/>
      <c r="MI169" s="9"/>
      <c r="MJ169" s="9"/>
      <c r="MK169" s="9"/>
      <c r="ML169" s="9"/>
      <c r="MM169" s="9"/>
      <c r="MN169" s="9"/>
      <c r="MO169" s="9"/>
      <c r="MP169" s="9"/>
      <c r="MQ169" s="9"/>
      <c r="MR169" s="9"/>
      <c r="MS169" s="9"/>
      <c r="MT169" s="9"/>
      <c r="MU169" s="9"/>
      <c r="MV169" s="9"/>
      <c r="MW169" s="9"/>
      <c r="MX169" s="9"/>
      <c r="MY169" s="9"/>
      <c r="MZ169" s="9"/>
      <c r="NA169" s="9"/>
      <c r="NB169" s="9"/>
      <c r="NC169" s="9"/>
      <c r="ND169" s="9"/>
      <c r="NE169" s="9"/>
      <c r="NF169" s="9"/>
      <c r="NG169" s="9"/>
      <c r="NH169" s="9"/>
      <c r="NI169" s="9"/>
      <c r="NJ169" s="9"/>
      <c r="NK169" s="9"/>
      <c r="NL169" s="9"/>
      <c r="NM169" s="9"/>
      <c r="NN169" s="9"/>
      <c r="NO169" s="9"/>
      <c r="NP169" s="9"/>
      <c r="NQ169" s="9"/>
      <c r="NR169" s="9"/>
      <c r="NS169" s="9"/>
      <c r="NT169" s="9"/>
      <c r="NU169" s="9"/>
      <c r="NV169" s="9"/>
      <c r="NW169" s="9"/>
      <c r="NX169" s="9"/>
      <c r="NY169" s="9"/>
      <c r="NZ169" s="9"/>
      <c r="OA169" s="9"/>
      <c r="OB169" s="9"/>
      <c r="OC169" s="9"/>
      <c r="OD169" s="9"/>
      <c r="OE169" s="9"/>
      <c r="OF169" s="9"/>
    </row>
    <row r="170" spans="1:397" s="10" customFormat="1" ht="21" customHeight="1" x14ac:dyDescent="0.25">
      <c r="A170" s="40"/>
      <c r="B170" s="45"/>
      <c r="C170" s="96" t="s">
        <v>317</v>
      </c>
      <c r="D170" s="96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8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  <c r="IU170" s="9"/>
      <c r="IV170" s="9"/>
      <c r="IW170" s="9"/>
      <c r="IX170" s="9"/>
      <c r="IY170" s="9"/>
      <c r="IZ170" s="9"/>
      <c r="JA170" s="9"/>
      <c r="JB170" s="9"/>
      <c r="JC170" s="9"/>
      <c r="JD170" s="9"/>
      <c r="JE170" s="9"/>
      <c r="JF170" s="9"/>
      <c r="JG170" s="9"/>
      <c r="JH170" s="9"/>
      <c r="JI170" s="9"/>
      <c r="JJ170" s="9"/>
      <c r="JK170" s="9"/>
      <c r="JL170" s="9"/>
      <c r="JM170" s="9"/>
      <c r="JN170" s="9"/>
      <c r="JO170" s="9"/>
      <c r="JP170" s="9"/>
      <c r="JQ170" s="9"/>
      <c r="JR170" s="9"/>
      <c r="JS170" s="9"/>
      <c r="JT170" s="9"/>
      <c r="JU170" s="9"/>
      <c r="JV170" s="9"/>
      <c r="JW170" s="9"/>
      <c r="JX170" s="9"/>
      <c r="JY170" s="9"/>
      <c r="JZ170" s="9"/>
      <c r="KA170" s="9"/>
      <c r="KB170" s="9"/>
      <c r="KC170" s="9"/>
      <c r="KD170" s="9"/>
      <c r="KE170" s="9"/>
      <c r="KF170" s="9"/>
      <c r="KG170" s="9"/>
      <c r="KH170" s="9"/>
      <c r="KI170" s="9"/>
      <c r="KJ170" s="9"/>
      <c r="KK170" s="9"/>
      <c r="KL170" s="9"/>
      <c r="KM170" s="9"/>
      <c r="KN170" s="9"/>
      <c r="KO170" s="9"/>
      <c r="KP170" s="9"/>
      <c r="KQ170" s="9"/>
      <c r="KR170" s="9"/>
      <c r="KS170" s="9"/>
      <c r="KT170" s="9"/>
      <c r="KU170" s="9"/>
      <c r="KV170" s="9"/>
      <c r="KW170" s="9"/>
      <c r="KX170" s="9"/>
      <c r="KY170" s="9"/>
      <c r="KZ170" s="9"/>
      <c r="LA170" s="9"/>
      <c r="LB170" s="9"/>
      <c r="LC170" s="9"/>
      <c r="LD170" s="9"/>
      <c r="LE170" s="9"/>
      <c r="LF170" s="9"/>
      <c r="LG170" s="9"/>
      <c r="LH170" s="9"/>
      <c r="LI170" s="9"/>
      <c r="LJ170" s="9"/>
      <c r="LK170" s="9"/>
      <c r="LL170" s="9"/>
      <c r="LM170" s="9"/>
      <c r="LN170" s="9"/>
      <c r="LO170" s="9"/>
      <c r="LP170" s="9"/>
      <c r="LQ170" s="9"/>
      <c r="LR170" s="9"/>
      <c r="LS170" s="9"/>
      <c r="LT170" s="9"/>
      <c r="LU170" s="9"/>
      <c r="LV170" s="9"/>
      <c r="LW170" s="9"/>
      <c r="LX170" s="9"/>
      <c r="LY170" s="9"/>
      <c r="LZ170" s="9"/>
      <c r="MA170" s="9"/>
      <c r="MB170" s="9"/>
      <c r="MC170" s="9"/>
      <c r="MD170" s="9"/>
      <c r="ME170" s="9"/>
      <c r="MF170" s="9"/>
      <c r="MG170" s="9"/>
      <c r="MH170" s="9"/>
      <c r="MI170" s="9"/>
      <c r="MJ170" s="9"/>
      <c r="MK170" s="9"/>
      <c r="ML170" s="9"/>
      <c r="MM170" s="9"/>
      <c r="MN170" s="9"/>
      <c r="MO170" s="9"/>
      <c r="MP170" s="9"/>
      <c r="MQ170" s="9"/>
      <c r="MR170" s="9"/>
      <c r="MS170" s="9"/>
      <c r="MT170" s="9"/>
      <c r="MU170" s="9"/>
      <c r="MV170" s="9"/>
      <c r="MW170" s="9"/>
      <c r="MX170" s="9"/>
      <c r="MY170" s="9"/>
      <c r="MZ170" s="9"/>
      <c r="NA170" s="9"/>
      <c r="NB170" s="9"/>
      <c r="NC170" s="9"/>
      <c r="ND170" s="9"/>
      <c r="NE170" s="9"/>
      <c r="NF170" s="9"/>
      <c r="NG170" s="9"/>
      <c r="NH170" s="9"/>
      <c r="NI170" s="9"/>
      <c r="NJ170" s="9"/>
      <c r="NK170" s="9"/>
      <c r="NL170" s="9"/>
      <c r="NM170" s="9"/>
      <c r="NN170" s="9"/>
      <c r="NO170" s="9"/>
      <c r="NP170" s="9"/>
      <c r="NQ170" s="9"/>
      <c r="NR170" s="9"/>
      <c r="NS170" s="9"/>
      <c r="NT170" s="9"/>
      <c r="NU170" s="9"/>
      <c r="NV170" s="9"/>
      <c r="NW170" s="9"/>
      <c r="NX170" s="9"/>
      <c r="NY170" s="9"/>
      <c r="NZ170" s="9"/>
      <c r="OA170" s="9"/>
      <c r="OB170" s="9"/>
      <c r="OC170" s="9"/>
      <c r="OD170" s="9"/>
      <c r="OE170" s="9"/>
      <c r="OF170" s="9"/>
    </row>
    <row r="171" spans="1:397" s="10" customFormat="1" ht="21" customHeight="1" x14ac:dyDescent="0.25">
      <c r="A171" s="40"/>
      <c r="B171" s="49"/>
      <c r="C171" s="52"/>
      <c r="D171" s="51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8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  <c r="IU171" s="9"/>
      <c r="IV171" s="9"/>
      <c r="IW171" s="9"/>
      <c r="IX171" s="9"/>
      <c r="IY171" s="9"/>
      <c r="IZ171" s="9"/>
      <c r="JA171" s="9"/>
      <c r="JB171" s="9"/>
      <c r="JC171" s="9"/>
      <c r="JD171" s="9"/>
      <c r="JE171" s="9"/>
      <c r="JF171" s="9"/>
      <c r="JG171" s="9"/>
      <c r="JH171" s="9"/>
      <c r="JI171" s="9"/>
      <c r="JJ171" s="9"/>
      <c r="JK171" s="9"/>
      <c r="JL171" s="9"/>
      <c r="JM171" s="9"/>
      <c r="JN171" s="9"/>
      <c r="JO171" s="9"/>
      <c r="JP171" s="9"/>
      <c r="JQ171" s="9"/>
      <c r="JR171" s="9"/>
      <c r="JS171" s="9"/>
      <c r="JT171" s="9"/>
      <c r="JU171" s="9"/>
      <c r="JV171" s="9"/>
      <c r="JW171" s="9"/>
      <c r="JX171" s="9"/>
      <c r="JY171" s="9"/>
      <c r="JZ171" s="9"/>
      <c r="KA171" s="9"/>
      <c r="KB171" s="9"/>
      <c r="KC171" s="9"/>
      <c r="KD171" s="9"/>
      <c r="KE171" s="9"/>
      <c r="KF171" s="9"/>
      <c r="KG171" s="9"/>
      <c r="KH171" s="9"/>
      <c r="KI171" s="9"/>
      <c r="KJ171" s="9"/>
      <c r="KK171" s="9"/>
      <c r="KL171" s="9"/>
      <c r="KM171" s="9"/>
      <c r="KN171" s="9"/>
      <c r="KO171" s="9"/>
      <c r="KP171" s="9"/>
      <c r="KQ171" s="9"/>
      <c r="KR171" s="9"/>
      <c r="KS171" s="9"/>
      <c r="KT171" s="9"/>
      <c r="KU171" s="9"/>
      <c r="KV171" s="9"/>
      <c r="KW171" s="9"/>
      <c r="KX171" s="9"/>
      <c r="KY171" s="9"/>
      <c r="KZ171" s="9"/>
      <c r="LA171" s="9"/>
      <c r="LB171" s="9"/>
      <c r="LC171" s="9"/>
      <c r="LD171" s="9"/>
      <c r="LE171" s="9"/>
      <c r="LF171" s="9"/>
      <c r="LG171" s="9"/>
      <c r="LH171" s="9"/>
      <c r="LI171" s="9"/>
      <c r="LJ171" s="9"/>
      <c r="LK171" s="9"/>
      <c r="LL171" s="9"/>
      <c r="LM171" s="9"/>
      <c r="LN171" s="9"/>
      <c r="LO171" s="9"/>
      <c r="LP171" s="9"/>
      <c r="LQ171" s="9"/>
      <c r="LR171" s="9"/>
      <c r="LS171" s="9"/>
      <c r="LT171" s="9"/>
      <c r="LU171" s="9"/>
      <c r="LV171" s="9"/>
      <c r="LW171" s="9"/>
      <c r="LX171" s="9"/>
      <c r="LY171" s="9"/>
      <c r="LZ171" s="9"/>
      <c r="MA171" s="9"/>
      <c r="MB171" s="9"/>
      <c r="MC171" s="9"/>
      <c r="MD171" s="9"/>
      <c r="ME171" s="9"/>
      <c r="MF171" s="9"/>
      <c r="MG171" s="9"/>
      <c r="MH171" s="9"/>
      <c r="MI171" s="9"/>
      <c r="MJ171" s="9"/>
      <c r="MK171" s="9"/>
      <c r="ML171" s="9"/>
      <c r="MM171" s="9"/>
      <c r="MN171" s="9"/>
      <c r="MO171" s="9"/>
      <c r="MP171" s="9"/>
      <c r="MQ171" s="9"/>
      <c r="MR171" s="9"/>
      <c r="MS171" s="9"/>
      <c r="MT171" s="9"/>
      <c r="MU171" s="9"/>
      <c r="MV171" s="9"/>
      <c r="MW171" s="9"/>
      <c r="MX171" s="9"/>
      <c r="MY171" s="9"/>
      <c r="MZ171" s="9"/>
      <c r="NA171" s="9"/>
      <c r="NB171" s="9"/>
      <c r="NC171" s="9"/>
      <c r="ND171" s="9"/>
      <c r="NE171" s="9"/>
      <c r="NF171" s="9"/>
      <c r="NG171" s="9"/>
      <c r="NH171" s="9"/>
      <c r="NI171" s="9"/>
      <c r="NJ171" s="9"/>
      <c r="NK171" s="9"/>
      <c r="NL171" s="9"/>
      <c r="NM171" s="9"/>
      <c r="NN171" s="9"/>
      <c r="NO171" s="9"/>
      <c r="NP171" s="9"/>
      <c r="NQ171" s="9"/>
      <c r="NR171" s="9"/>
      <c r="NS171" s="9"/>
      <c r="NT171" s="9"/>
      <c r="NU171" s="9"/>
      <c r="NV171" s="9"/>
      <c r="NW171" s="9"/>
      <c r="NX171" s="9"/>
      <c r="NY171" s="9"/>
      <c r="NZ171" s="9"/>
      <c r="OA171" s="9"/>
      <c r="OB171" s="9"/>
      <c r="OC171" s="9"/>
      <c r="OD171" s="9"/>
      <c r="OE171" s="9"/>
      <c r="OF171" s="9"/>
    </row>
    <row r="172" spans="1:397" s="10" customFormat="1" ht="21" customHeight="1" x14ac:dyDescent="0.25">
      <c r="A172" s="15"/>
      <c r="B172" s="20"/>
      <c r="C172" s="53"/>
      <c r="D172" s="55"/>
      <c r="E172" s="16"/>
      <c r="F172" s="16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21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  <c r="IT172" s="9"/>
      <c r="IU172" s="9"/>
      <c r="IV172" s="9"/>
      <c r="IW172" s="9"/>
      <c r="IX172" s="9"/>
      <c r="IY172" s="9"/>
      <c r="IZ172" s="9"/>
      <c r="JA172" s="9"/>
      <c r="JB172" s="9"/>
      <c r="JC172" s="9"/>
      <c r="JD172" s="9"/>
      <c r="JE172" s="9"/>
      <c r="JF172" s="9"/>
      <c r="JG172" s="9"/>
      <c r="JH172" s="9"/>
      <c r="JI172" s="9"/>
      <c r="JJ172" s="9"/>
      <c r="JK172" s="9"/>
      <c r="JL172" s="9"/>
      <c r="JM172" s="9"/>
      <c r="JN172" s="9"/>
      <c r="JO172" s="9"/>
      <c r="JP172" s="9"/>
      <c r="JQ172" s="9"/>
      <c r="JR172" s="9"/>
      <c r="JS172" s="9"/>
      <c r="JT172" s="9"/>
      <c r="JU172" s="9"/>
      <c r="JV172" s="9"/>
      <c r="JW172" s="9"/>
      <c r="JX172" s="9"/>
      <c r="JY172" s="9"/>
      <c r="JZ172" s="9"/>
      <c r="KA172" s="9"/>
      <c r="KB172" s="9"/>
      <c r="KC172" s="9"/>
      <c r="KD172" s="9"/>
      <c r="KE172" s="9"/>
      <c r="KF172" s="9"/>
      <c r="KG172" s="9"/>
      <c r="KH172" s="9"/>
      <c r="KI172" s="9"/>
      <c r="KJ172" s="9"/>
      <c r="KK172" s="9"/>
      <c r="KL172" s="9"/>
      <c r="KM172" s="9"/>
      <c r="KN172" s="9"/>
      <c r="KO172" s="9"/>
      <c r="KP172" s="9"/>
      <c r="KQ172" s="9"/>
      <c r="KR172" s="9"/>
      <c r="KS172" s="9"/>
      <c r="KT172" s="9"/>
      <c r="KU172" s="9"/>
      <c r="KV172" s="9"/>
      <c r="KW172" s="9"/>
      <c r="KX172" s="9"/>
      <c r="KY172" s="9"/>
      <c r="KZ172" s="9"/>
      <c r="LA172" s="9"/>
      <c r="LB172" s="9"/>
      <c r="LC172" s="9"/>
      <c r="LD172" s="9"/>
      <c r="LE172" s="9"/>
      <c r="LF172" s="9"/>
      <c r="LG172" s="9"/>
      <c r="LH172" s="9"/>
      <c r="LI172" s="9"/>
      <c r="LJ172" s="9"/>
      <c r="LK172" s="9"/>
      <c r="LL172" s="9"/>
      <c r="LM172" s="9"/>
      <c r="LN172" s="9"/>
      <c r="LO172" s="9"/>
      <c r="LP172" s="9"/>
      <c r="LQ172" s="9"/>
      <c r="LR172" s="9"/>
      <c r="LS172" s="9"/>
      <c r="LT172" s="9"/>
      <c r="LU172" s="9"/>
      <c r="LV172" s="9"/>
      <c r="LW172" s="9"/>
      <c r="LX172" s="9"/>
      <c r="LY172" s="9"/>
      <c r="LZ172" s="9"/>
      <c r="MA172" s="9"/>
      <c r="MB172" s="9"/>
      <c r="MC172" s="9"/>
      <c r="MD172" s="9"/>
      <c r="ME172" s="9"/>
      <c r="MF172" s="9"/>
      <c r="MG172" s="9"/>
      <c r="MH172" s="9"/>
      <c r="MI172" s="9"/>
      <c r="MJ172" s="9"/>
      <c r="MK172" s="9"/>
      <c r="ML172" s="9"/>
      <c r="MM172" s="9"/>
      <c r="MN172" s="9"/>
      <c r="MO172" s="9"/>
      <c r="MP172" s="9"/>
      <c r="MQ172" s="9"/>
      <c r="MR172" s="9"/>
      <c r="MS172" s="9"/>
      <c r="MT172" s="9"/>
      <c r="MU172" s="9"/>
      <c r="MV172" s="9"/>
      <c r="MW172" s="9"/>
      <c r="MX172" s="9"/>
      <c r="MY172" s="9"/>
      <c r="MZ172" s="9"/>
      <c r="NA172" s="9"/>
      <c r="NB172" s="9"/>
      <c r="NC172" s="9"/>
      <c r="ND172" s="9"/>
      <c r="NE172" s="9"/>
      <c r="NF172" s="9"/>
      <c r="NG172" s="9"/>
      <c r="NH172" s="9"/>
      <c r="NI172" s="9"/>
      <c r="NJ172" s="9"/>
      <c r="NK172" s="9"/>
      <c r="NL172" s="9"/>
      <c r="NM172" s="9"/>
      <c r="NN172" s="9"/>
      <c r="NO172" s="9"/>
      <c r="NP172" s="9"/>
      <c r="NQ172" s="9"/>
      <c r="NR172" s="9"/>
      <c r="NS172" s="9"/>
      <c r="NT172" s="9"/>
      <c r="NU172" s="9"/>
      <c r="NV172" s="9"/>
      <c r="NW172" s="9"/>
      <c r="NX172" s="9"/>
      <c r="NY172" s="9"/>
      <c r="NZ172" s="9"/>
      <c r="OA172" s="9"/>
      <c r="OB172" s="9"/>
      <c r="OC172" s="9"/>
      <c r="OD172" s="9"/>
      <c r="OE172" s="9"/>
      <c r="OF172" s="9"/>
    </row>
  </sheetData>
  <mergeCells count="14">
    <mergeCell ref="C168:D168"/>
    <mergeCell ref="C169:D169"/>
    <mergeCell ref="C170:D170"/>
    <mergeCell ref="A1:S1"/>
    <mergeCell ref="A2:S2"/>
    <mergeCell ref="A3:S3"/>
    <mergeCell ref="A4:S4"/>
    <mergeCell ref="A5:S5"/>
    <mergeCell ref="C166:D166"/>
    <mergeCell ref="A6:S6"/>
    <mergeCell ref="A7:S7"/>
    <mergeCell ref="A8:S8"/>
    <mergeCell ref="A9:S9"/>
    <mergeCell ref="A10:T10"/>
  </mergeCells>
  <printOptions horizontalCentered="1" verticalCentered="1"/>
  <pageMargins left="0.52" right="0.71" top="0.32" bottom="0.67" header="0.26" footer="0.22"/>
  <pageSetup paperSize="242" scale="36" orientation="landscape" r:id="rId1"/>
  <headerFooter>
    <oddFooter>&amp;L
ELABORADO POR:&amp;G&amp;CVO.BO.&amp;G&amp;R&amp;G  &amp;D
&amp;P</oddFooter>
  </headerFooter>
  <ignoredErrors>
    <ignoredError sqref="Q12:Q13 Q18:Q41 Q42:Q126 Q127:Q134 Q143:Q148 Q135:Q142" formulaRange="1"/>
    <ignoredError sqref="B158 B12:B41 B166 B149:B150 B42:B126 B127:B134 B143:B148 B151:B157 B135:B142" numberStoredAsText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</vt:lpstr>
      <vt:lpstr>MAYO!Área_de_impresión</vt:lpstr>
      <vt:lpstr>MAYO!Títulos_a_imprimir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2022-06-06T20:53:16Z</cp:lastPrinted>
  <dcterms:created xsi:type="dcterms:W3CDTF">2021-04-06T19:01:50Z</dcterms:created>
  <dcterms:modified xsi:type="dcterms:W3CDTF">2022-07-07T14:25:47Z</dcterms:modified>
</cp:coreProperties>
</file>