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ÑO 2022\INFORMACION PUBLICA\DICIEMBRE 2022\"/>
    </mc:Choice>
  </mc:AlternateContent>
  <xr:revisionPtr revIDLastSave="0" documentId="13_ncr:1_{EA56B5A2-E139-49B0-B8A2-073A7C5E47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ciembre" sheetId="7" r:id="rId1"/>
  </sheets>
  <definedNames>
    <definedName name="_xlnm._FilterDatabase" localSheetId="0" hidden="1">Diciembre!$A$11:$OG$176</definedName>
    <definedName name="_xlnm.Print_Area" localSheetId="0">Diciembre!$A$1:$T$183</definedName>
    <definedName name="_xlnm.Print_Titles" localSheetId="0">Diciembre!$10:$11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55" i="7" l="1"/>
  <c r="T159" i="7"/>
  <c r="T176" i="7"/>
  <c r="T39" i="7"/>
  <c r="T43" i="7"/>
  <c r="T59" i="7"/>
  <c r="T58" i="7"/>
  <c r="T56" i="7"/>
  <c r="T73" i="7"/>
  <c r="T74" i="7"/>
  <c r="T81" i="7"/>
  <c r="T115" i="7"/>
  <c r="T131" i="7"/>
  <c r="T138" i="7"/>
  <c r="T140" i="7"/>
  <c r="T148" i="7"/>
  <c r="T150" i="7"/>
  <c r="T174" i="7"/>
  <c r="W168" i="7"/>
  <c r="W169" i="7"/>
  <c r="W170" i="7"/>
  <c r="W171" i="7"/>
  <c r="W172" i="7"/>
  <c r="W173" i="7"/>
  <c r="W174" i="7"/>
  <c r="W175" i="7"/>
  <c r="S171" i="7"/>
  <c r="S172" i="7"/>
  <c r="Q171" i="7"/>
  <c r="Q176" i="7" s="1"/>
  <c r="O171" i="7"/>
  <c r="L176" i="7" l="1"/>
  <c r="M176" i="7"/>
  <c r="N176" i="7"/>
  <c r="O176" i="7"/>
  <c r="P176" i="7"/>
  <c r="I176" i="7"/>
  <c r="J176" i="7"/>
  <c r="K176" i="7"/>
  <c r="H176" i="7"/>
  <c r="G176" i="7"/>
  <c r="O168" i="7"/>
  <c r="O169" i="7"/>
  <c r="O170" i="7"/>
  <c r="O172" i="7"/>
  <c r="O173" i="7"/>
  <c r="O174" i="7"/>
  <c r="O175" i="7"/>
  <c r="Q172" i="7"/>
  <c r="Q175" i="7"/>
  <c r="A176" i="7"/>
  <c r="S175" i="7" l="1"/>
  <c r="O113" i="7" l="1"/>
  <c r="Q113" i="7" s="1"/>
  <c r="O114" i="7"/>
  <c r="Q114" i="7" s="1"/>
  <c r="Q173" i="7"/>
  <c r="S173" i="7" s="1"/>
  <c r="Q174" i="7"/>
  <c r="S174" i="7" s="1"/>
  <c r="O166" i="7"/>
  <c r="Q166" i="7" s="1"/>
  <c r="O167" i="7"/>
  <c r="Q167" i="7" s="1"/>
  <c r="Q168" i="7"/>
  <c r="Q169" i="7"/>
  <c r="S169" i="7" s="1"/>
  <c r="Q170" i="7" l="1"/>
  <c r="S170" i="7" s="1"/>
  <c r="T16" i="7"/>
  <c r="T42" i="7"/>
  <c r="R176" i="7"/>
  <c r="S168" i="7"/>
  <c r="R181" i="7" l="1"/>
  <c r="W163" i="7"/>
  <c r="W164" i="7"/>
  <c r="W165" i="7"/>
  <c r="T165" i="7" s="1"/>
  <c r="W166" i="7"/>
  <c r="W167" i="7"/>
  <c r="R182" i="7"/>
  <c r="H183" i="7" l="1"/>
  <c r="W18" i="7"/>
  <c r="Q18" i="7"/>
  <c r="S18" i="7" s="1"/>
  <c r="S167" i="7"/>
  <c r="W14" i="7" l="1"/>
  <c r="T14" i="7" s="1"/>
  <c r="W15" i="7"/>
  <c r="T15" i="7" s="1"/>
  <c r="W17" i="7"/>
  <c r="T17" i="7" s="1"/>
  <c r="W19" i="7"/>
  <c r="W20" i="7"/>
  <c r="W21" i="7"/>
  <c r="W22" i="7"/>
  <c r="W23" i="7"/>
  <c r="W24" i="7"/>
  <c r="T24" i="7" s="1"/>
  <c r="W25" i="7"/>
  <c r="T25" i="7" s="1"/>
  <c r="W27" i="7"/>
  <c r="W29" i="7"/>
  <c r="W30" i="7"/>
  <c r="W31" i="7"/>
  <c r="W32" i="7"/>
  <c r="W33" i="7"/>
  <c r="W34" i="7"/>
  <c r="W35" i="7"/>
  <c r="W36" i="7"/>
  <c r="W37" i="7"/>
  <c r="W38" i="7"/>
  <c r="W39" i="7"/>
  <c r="W40" i="7"/>
  <c r="W41" i="7"/>
  <c r="T41" i="7" s="1"/>
  <c r="W43" i="7"/>
  <c r="W44" i="7"/>
  <c r="W45" i="7"/>
  <c r="W46" i="7"/>
  <c r="W47" i="7"/>
  <c r="W48" i="7"/>
  <c r="W49" i="7"/>
  <c r="T49" i="7" s="1"/>
  <c r="W50" i="7"/>
  <c r="W51" i="7"/>
  <c r="T51" i="7" s="1"/>
  <c r="W52" i="7"/>
  <c r="W53" i="7"/>
  <c r="W54" i="7"/>
  <c r="T54" i="7" s="1"/>
  <c r="W55" i="7"/>
  <c r="W56" i="7"/>
  <c r="W57" i="7"/>
  <c r="W58" i="7"/>
  <c r="W59" i="7"/>
  <c r="W60" i="7"/>
  <c r="W61" i="7"/>
  <c r="W62" i="7"/>
  <c r="T62" i="7" s="1"/>
  <c r="W63" i="7"/>
  <c r="T63" i="7" s="1"/>
  <c r="W64" i="7"/>
  <c r="W65" i="7"/>
  <c r="W66" i="7"/>
  <c r="W67" i="7"/>
  <c r="W68" i="7"/>
  <c r="W69" i="7"/>
  <c r="W70" i="7"/>
  <c r="T70" i="7" s="1"/>
  <c r="W71" i="7"/>
  <c r="W72" i="7"/>
  <c r="T72" i="7" s="1"/>
  <c r="W73" i="7"/>
  <c r="W74" i="7"/>
  <c r="W75" i="7"/>
  <c r="W76" i="7"/>
  <c r="T76" i="7" s="1"/>
  <c r="W77" i="7"/>
  <c r="W78" i="7"/>
  <c r="W79" i="7"/>
  <c r="W80" i="7"/>
  <c r="W81" i="7"/>
  <c r="W82" i="7"/>
  <c r="W83" i="7"/>
  <c r="W84" i="7"/>
  <c r="W85" i="7"/>
  <c r="W86" i="7"/>
  <c r="W87" i="7"/>
  <c r="W88" i="7"/>
  <c r="W89" i="7"/>
  <c r="W90" i="7"/>
  <c r="T90" i="7" s="1"/>
  <c r="W91" i="7"/>
  <c r="W92" i="7"/>
  <c r="W93" i="7"/>
  <c r="W94" i="7"/>
  <c r="T94" i="7" s="1"/>
  <c r="W95" i="7"/>
  <c r="W96" i="7"/>
  <c r="W97" i="7"/>
  <c r="T97" i="7" s="1"/>
  <c r="W98" i="7"/>
  <c r="W99" i="7"/>
  <c r="W100" i="7"/>
  <c r="W101" i="7"/>
  <c r="W102" i="7"/>
  <c r="W103" i="7"/>
  <c r="W104" i="7"/>
  <c r="W105" i="7"/>
  <c r="W106" i="7"/>
  <c r="W107" i="7"/>
  <c r="W108" i="7"/>
  <c r="W109" i="7"/>
  <c r="W110" i="7"/>
  <c r="W111" i="7"/>
  <c r="W112" i="7"/>
  <c r="W113" i="7"/>
  <c r="W114" i="7"/>
  <c r="W115" i="7"/>
  <c r="W116" i="7"/>
  <c r="W117" i="7"/>
  <c r="T117" i="7" s="1"/>
  <c r="W118" i="7"/>
  <c r="W119" i="7"/>
  <c r="W120" i="7"/>
  <c r="T120" i="7" s="1"/>
  <c r="W121" i="7"/>
  <c r="W122" i="7"/>
  <c r="T122" i="7" s="1"/>
  <c r="W123" i="7"/>
  <c r="W124" i="7"/>
  <c r="W125" i="7"/>
  <c r="W126" i="7"/>
  <c r="T126" i="7" s="1"/>
  <c r="W127" i="7"/>
  <c r="W128" i="7"/>
  <c r="W129" i="7"/>
  <c r="W130" i="7"/>
  <c r="W131" i="7"/>
  <c r="W132" i="7"/>
  <c r="T132" i="7" s="1"/>
  <c r="W133" i="7"/>
  <c r="W134" i="7"/>
  <c r="W135" i="7"/>
  <c r="W136" i="7"/>
  <c r="W137" i="7"/>
  <c r="W138" i="7"/>
  <c r="W139" i="7"/>
  <c r="T139" i="7" s="1"/>
  <c r="W140" i="7"/>
  <c r="W141" i="7"/>
  <c r="W142" i="7"/>
  <c r="W143" i="7"/>
  <c r="T143" i="7" s="1"/>
  <c r="W144" i="7"/>
  <c r="T144" i="7" s="1"/>
  <c r="W145" i="7"/>
  <c r="W146" i="7"/>
  <c r="T146" i="7" s="1"/>
  <c r="W147" i="7"/>
  <c r="W148" i="7"/>
  <c r="W149" i="7"/>
  <c r="T149" i="7" s="1"/>
  <c r="W150" i="7"/>
  <c r="W151" i="7"/>
  <c r="W152" i="7"/>
  <c r="W153" i="7"/>
  <c r="T153" i="7" s="1"/>
  <c r="W154" i="7"/>
  <c r="W155" i="7"/>
  <c r="W156" i="7"/>
  <c r="W157" i="7"/>
  <c r="W158" i="7"/>
  <c r="W159" i="7"/>
  <c r="W160" i="7"/>
  <c r="W161" i="7"/>
  <c r="W162" i="7"/>
  <c r="W12" i="7"/>
  <c r="T12" i="7" s="1"/>
  <c r="T101" i="7" l="1"/>
  <c r="W176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Q89" i="7" s="1"/>
  <c r="O90" i="7"/>
  <c r="Q90" i="7" s="1"/>
  <c r="O91" i="7"/>
  <c r="Q91" i="7" s="1"/>
  <c r="O92" i="7"/>
  <c r="Q92" i="7" s="1"/>
  <c r="O93" i="7"/>
  <c r="Q93" i="7" s="1"/>
  <c r="O94" i="7"/>
  <c r="Q94" i="7" s="1"/>
  <c r="O95" i="7"/>
  <c r="Q95" i="7" s="1"/>
  <c r="O96" i="7"/>
  <c r="Q96" i="7" s="1"/>
  <c r="O97" i="7"/>
  <c r="Q97" i="7" s="1"/>
  <c r="O98" i="7"/>
  <c r="Q98" i="7" s="1"/>
  <c r="O99" i="7"/>
  <c r="Q99" i="7" s="1"/>
  <c r="O100" i="7"/>
  <c r="Q100" i="7" s="1"/>
  <c r="O101" i="7"/>
  <c r="Q101" i="7" s="1"/>
  <c r="O102" i="7"/>
  <c r="Q102" i="7" s="1"/>
  <c r="O103" i="7"/>
  <c r="Q103" i="7" s="1"/>
  <c r="O104" i="7"/>
  <c r="Q104" i="7" s="1"/>
  <c r="O105" i="7"/>
  <c r="Q105" i="7" s="1"/>
  <c r="O106" i="7"/>
  <c r="Q106" i="7" s="1"/>
  <c r="O107" i="7"/>
  <c r="Q107" i="7" s="1"/>
  <c r="O108" i="7"/>
  <c r="Q108" i="7" s="1"/>
  <c r="O109" i="7"/>
  <c r="Q109" i="7" s="1"/>
  <c r="O110" i="7"/>
  <c r="Q110" i="7" s="1"/>
  <c r="O111" i="7"/>
  <c r="Q111" i="7" s="1"/>
  <c r="O112" i="7"/>
  <c r="Q112" i="7" s="1"/>
  <c r="O115" i="7"/>
  <c r="Q115" i="7" s="1"/>
  <c r="O116" i="7"/>
  <c r="Q116" i="7" s="1"/>
  <c r="O117" i="7"/>
  <c r="Q117" i="7" s="1"/>
  <c r="O118" i="7"/>
  <c r="Q118" i="7" s="1"/>
  <c r="O119" i="7"/>
  <c r="Q119" i="7" s="1"/>
  <c r="O120" i="7"/>
  <c r="Q120" i="7" s="1"/>
  <c r="O121" i="7"/>
  <c r="Q121" i="7" s="1"/>
  <c r="O122" i="7"/>
  <c r="Q122" i="7" s="1"/>
  <c r="O123" i="7"/>
  <c r="Q123" i="7" s="1"/>
  <c r="O124" i="7"/>
  <c r="Q124" i="7" s="1"/>
  <c r="O125" i="7"/>
  <c r="Q125" i="7" s="1"/>
  <c r="O126" i="7"/>
  <c r="Q126" i="7" s="1"/>
  <c r="O127" i="7"/>
  <c r="Q127" i="7" s="1"/>
  <c r="O128" i="7"/>
  <c r="Q128" i="7" s="1"/>
  <c r="O129" i="7"/>
  <c r="Q129" i="7" s="1"/>
  <c r="O130" i="7"/>
  <c r="Q130" i="7" s="1"/>
  <c r="O131" i="7"/>
  <c r="Q131" i="7" s="1"/>
  <c r="O132" i="7"/>
  <c r="Q132" i="7" s="1"/>
  <c r="O133" i="7"/>
  <c r="Q133" i="7" s="1"/>
  <c r="O134" i="7"/>
  <c r="Q134" i="7" s="1"/>
  <c r="O135" i="7"/>
  <c r="Q135" i="7" s="1"/>
  <c r="O136" i="7"/>
  <c r="Q136" i="7" s="1"/>
  <c r="O137" i="7"/>
  <c r="Q137" i="7" s="1"/>
  <c r="O138" i="7"/>
  <c r="Q138" i="7" s="1"/>
  <c r="O139" i="7"/>
  <c r="Q139" i="7" s="1"/>
  <c r="O140" i="7"/>
  <c r="Q140" i="7" s="1"/>
  <c r="O141" i="7"/>
  <c r="Q141" i="7" s="1"/>
  <c r="O142" i="7"/>
  <c r="Q142" i="7" s="1"/>
  <c r="O143" i="7"/>
  <c r="Q143" i="7" s="1"/>
  <c r="O144" i="7"/>
  <c r="Q144" i="7" s="1"/>
  <c r="O145" i="7"/>
  <c r="Q145" i="7" s="1"/>
  <c r="O146" i="7"/>
  <c r="Q146" i="7" s="1"/>
  <c r="O147" i="7"/>
  <c r="Q147" i="7" s="1"/>
  <c r="O148" i="7"/>
  <c r="Q148" i="7" s="1"/>
  <c r="O149" i="7"/>
  <c r="Q149" i="7" s="1"/>
  <c r="O150" i="7"/>
  <c r="Q150" i="7" s="1"/>
  <c r="O151" i="7"/>
  <c r="Q151" i="7" s="1"/>
  <c r="O152" i="7"/>
  <c r="O153" i="7"/>
  <c r="O154" i="7"/>
  <c r="O155" i="7"/>
  <c r="O156" i="7"/>
  <c r="Q156" i="7" s="1"/>
  <c r="O157" i="7"/>
  <c r="Q157" i="7" s="1"/>
  <c r="O158" i="7"/>
  <c r="Q158" i="7" s="1"/>
  <c r="O159" i="7"/>
  <c r="Q159" i="7" s="1"/>
  <c r="O160" i="7"/>
  <c r="Q160" i="7" s="1"/>
  <c r="O161" i="7"/>
  <c r="Q161" i="7" s="1"/>
  <c r="O162" i="7"/>
  <c r="Q162" i="7" s="1"/>
  <c r="O163" i="7"/>
  <c r="Q163" i="7" s="1"/>
  <c r="O164" i="7"/>
  <c r="O165" i="7"/>
  <c r="O19" i="7"/>
  <c r="Q165" i="7" l="1"/>
  <c r="S165" i="7" s="1"/>
  <c r="Q164" i="7"/>
  <c r="S164" i="7" s="1"/>
  <c r="S166" i="7"/>
  <c r="S163" i="7"/>
  <c r="W13" i="7"/>
  <c r="T13" i="7" l="1"/>
  <c r="S113" i="7"/>
  <c r="S159" i="7"/>
  <c r="S160" i="7"/>
  <c r="S161" i="7"/>
  <c r="S162" i="7"/>
  <c r="I152" i="7" l="1"/>
  <c r="I154" i="7"/>
  <c r="Q154" i="7" s="1"/>
  <c r="I155" i="7"/>
  <c r="Q155" i="7" s="1"/>
  <c r="I153" i="7"/>
  <c r="Q153" i="7" s="1"/>
  <c r="Q152" i="7" l="1"/>
  <c r="Q19" i="7"/>
  <c r="Q20" i="7"/>
  <c r="Q21" i="7"/>
  <c r="S158" i="7"/>
  <c r="S157" i="7"/>
  <c r="S156" i="7"/>
  <c r="S155" i="7"/>
  <c r="S154" i="7" l="1"/>
  <c r="S146" i="7" l="1"/>
  <c r="S147" i="7"/>
  <c r="S148" i="7"/>
  <c r="S149" i="7"/>
  <c r="S150" i="7"/>
  <c r="S151" i="7"/>
  <c r="S153" i="7" l="1"/>
  <c r="S152" i="7"/>
  <c r="Q15" i="7"/>
  <c r="Q16" i="7"/>
  <c r="S16" i="7" s="1"/>
  <c r="Q17" i="7"/>
  <c r="S17" i="7" s="1"/>
  <c r="S15" i="7" l="1"/>
  <c r="Q26" i="7"/>
  <c r="S26" i="7" s="1"/>
  <c r="Q27" i="7"/>
  <c r="S27" i="7" s="1"/>
  <c r="Q28" i="7"/>
  <c r="S28" i="7" s="1"/>
  <c r="Q29" i="7"/>
  <c r="S29" i="7" s="1"/>
  <c r="Q30" i="7"/>
  <c r="S30" i="7" s="1"/>
  <c r="Q31" i="7"/>
  <c r="S31" i="7" s="1"/>
  <c r="Q32" i="7"/>
  <c r="S32" i="7" s="1"/>
  <c r="Q33" i="7"/>
  <c r="S33" i="7" s="1"/>
  <c r="Q34" i="7"/>
  <c r="S34" i="7" s="1"/>
  <c r="Q35" i="7"/>
  <c r="S35" i="7" s="1"/>
  <c r="Q36" i="7"/>
  <c r="S36" i="7" s="1"/>
  <c r="Q37" i="7"/>
  <c r="S37" i="7" s="1"/>
  <c r="Q38" i="7"/>
  <c r="S38" i="7" s="1"/>
  <c r="Q39" i="7"/>
  <c r="S39" i="7" s="1"/>
  <c r="Q40" i="7"/>
  <c r="S40" i="7" s="1"/>
  <c r="Q41" i="7"/>
  <c r="S41" i="7" s="1"/>
  <c r="Q42" i="7"/>
  <c r="S42" i="7" s="1"/>
  <c r="Q43" i="7"/>
  <c r="S43" i="7" s="1"/>
  <c r="Q44" i="7"/>
  <c r="S44" i="7" s="1"/>
  <c r="Q45" i="7"/>
  <c r="S45" i="7" s="1"/>
  <c r="Q46" i="7"/>
  <c r="S46" i="7" s="1"/>
  <c r="Q47" i="7"/>
  <c r="S47" i="7" s="1"/>
  <c r="Q48" i="7"/>
  <c r="S48" i="7" s="1"/>
  <c r="Q49" i="7"/>
  <c r="S49" i="7" s="1"/>
  <c r="Q50" i="7"/>
  <c r="S50" i="7" s="1"/>
  <c r="Q51" i="7"/>
  <c r="S51" i="7" s="1"/>
  <c r="Q52" i="7"/>
  <c r="S52" i="7" s="1"/>
  <c r="Q53" i="7"/>
  <c r="S53" i="7" s="1"/>
  <c r="Q54" i="7"/>
  <c r="S54" i="7" s="1"/>
  <c r="Q55" i="7"/>
  <c r="S55" i="7" s="1"/>
  <c r="Q56" i="7"/>
  <c r="S56" i="7" s="1"/>
  <c r="Q57" i="7"/>
  <c r="S57" i="7" s="1"/>
  <c r="Q58" i="7"/>
  <c r="S58" i="7" s="1"/>
  <c r="Q59" i="7"/>
  <c r="S59" i="7" s="1"/>
  <c r="Q60" i="7"/>
  <c r="S60" i="7" s="1"/>
  <c r="Q61" i="7"/>
  <c r="S61" i="7" s="1"/>
  <c r="Q62" i="7"/>
  <c r="S62" i="7" s="1"/>
  <c r="Q63" i="7"/>
  <c r="S63" i="7" s="1"/>
  <c r="Q64" i="7"/>
  <c r="S64" i="7" s="1"/>
  <c r="Q65" i="7"/>
  <c r="S65" i="7" s="1"/>
  <c r="Q66" i="7"/>
  <c r="S66" i="7" s="1"/>
  <c r="Q67" i="7"/>
  <c r="S67" i="7" s="1"/>
  <c r="Q68" i="7"/>
  <c r="S68" i="7" s="1"/>
  <c r="Q69" i="7"/>
  <c r="S69" i="7" s="1"/>
  <c r="Q70" i="7"/>
  <c r="S70" i="7" s="1"/>
  <c r="Q71" i="7"/>
  <c r="S71" i="7" s="1"/>
  <c r="Q72" i="7"/>
  <c r="S72" i="7" s="1"/>
  <c r="Q73" i="7"/>
  <c r="S73" i="7" s="1"/>
  <c r="Q74" i="7"/>
  <c r="S74" i="7" s="1"/>
  <c r="Q75" i="7"/>
  <c r="S75" i="7" s="1"/>
  <c r="Q76" i="7"/>
  <c r="S76" i="7" s="1"/>
  <c r="Q77" i="7"/>
  <c r="S77" i="7" s="1"/>
  <c r="Q78" i="7"/>
  <c r="S78" i="7" s="1"/>
  <c r="Q79" i="7"/>
  <c r="S79" i="7" s="1"/>
  <c r="Q80" i="7"/>
  <c r="S80" i="7" s="1"/>
  <c r="Q81" i="7"/>
  <c r="S81" i="7" s="1"/>
  <c r="Q82" i="7"/>
  <c r="S82" i="7" s="1"/>
  <c r="Q83" i="7"/>
  <c r="S83" i="7" s="1"/>
  <c r="Q84" i="7"/>
  <c r="S84" i="7" s="1"/>
  <c r="Q85" i="7"/>
  <c r="S85" i="7" s="1"/>
  <c r="Q86" i="7"/>
  <c r="S86" i="7" s="1"/>
  <c r="Q87" i="7"/>
  <c r="S87" i="7" s="1"/>
  <c r="Q88" i="7"/>
  <c r="S88" i="7" s="1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106" i="7"/>
  <c r="S107" i="7"/>
  <c r="S108" i="7"/>
  <c r="S109" i="7"/>
  <c r="S110" i="7"/>
  <c r="S111" i="7"/>
  <c r="S112" i="7"/>
  <c r="S114" i="7"/>
  <c r="S115" i="7"/>
  <c r="S116" i="7"/>
  <c r="S117" i="7"/>
  <c r="S118" i="7"/>
  <c r="S119" i="7"/>
  <c r="S120" i="7"/>
  <c r="S121" i="7"/>
  <c r="S122" i="7"/>
  <c r="S123" i="7"/>
  <c r="S124" i="7"/>
  <c r="S125" i="7"/>
  <c r="S126" i="7"/>
  <c r="S127" i="7"/>
  <c r="S128" i="7"/>
  <c r="S129" i="7"/>
  <c r="S130" i="7"/>
  <c r="S131" i="7"/>
  <c r="S132" i="7"/>
  <c r="S133" i="7"/>
  <c r="S134" i="7"/>
  <c r="S135" i="7"/>
  <c r="S136" i="7"/>
  <c r="S137" i="7"/>
  <c r="S138" i="7"/>
  <c r="S139" i="7"/>
  <c r="S140" i="7"/>
  <c r="S141" i="7"/>
  <c r="S142" i="7"/>
  <c r="S143" i="7"/>
  <c r="S144" i="7"/>
  <c r="S145" i="7"/>
  <c r="S21" i="7"/>
  <c r="Q22" i="7"/>
  <c r="Q23" i="7"/>
  <c r="S23" i="7" s="1"/>
  <c r="Q24" i="7"/>
  <c r="S24" i="7" s="1"/>
  <c r="Q25" i="7"/>
  <c r="S25" i="7" s="1"/>
  <c r="S20" i="7"/>
  <c r="S22" i="7" l="1"/>
  <c r="I183" i="7"/>
  <c r="H14" i="7"/>
  <c r="Q14" i="7" s="1"/>
  <c r="H13" i="7"/>
  <c r="H182" i="7" l="1"/>
  <c r="S14" i="7"/>
  <c r="Q13" i="7"/>
  <c r="S13" i="7" s="1"/>
  <c r="Q12" i="7"/>
  <c r="I182" i="7" l="1"/>
  <c r="S12" i="7"/>
  <c r="S181" i="7" l="1"/>
  <c r="S19" i="7"/>
  <c r="S176" i="7" s="1"/>
  <c r="S182" i="7" l="1"/>
</calcChain>
</file>

<file path=xl/sharedStrings.xml><?xml version="1.0" encoding="utf-8"?>
<sst xmlns="http://schemas.openxmlformats.org/spreadsheetml/2006/main" count="1087" uniqueCount="363">
  <si>
    <t>No.</t>
  </si>
  <si>
    <t>011</t>
  </si>
  <si>
    <t>DIRECTOR EJECUTIVO</t>
  </si>
  <si>
    <t>022</t>
  </si>
  <si>
    <t xml:space="preserve">WALTER ESTUARDO BELTRÀN SANDOVAL </t>
  </si>
  <si>
    <t>FREDMANN ARMANDO PACAY CÙ</t>
  </si>
  <si>
    <t>021</t>
  </si>
  <si>
    <t xml:space="preserve">VIVIAN MISHELL PAZ CAAL </t>
  </si>
  <si>
    <t>MARITZA JEANETTE ALVAREZ BOBADILLA</t>
  </si>
  <si>
    <t xml:space="preserve">FABIOLA ELIZABETH DEL CARMEN SANTOS SALAZAR </t>
  </si>
  <si>
    <t>SILVIA ARGENTINA MORALES RAMÍREZ</t>
  </si>
  <si>
    <t xml:space="preserve">BYRON GARCIA ALFARO </t>
  </si>
  <si>
    <t>PILOTO</t>
  </si>
  <si>
    <t xml:space="preserve">RIGOBERTO BARDALES CARIAS </t>
  </si>
  <si>
    <t>MENSAJERO</t>
  </si>
  <si>
    <t xml:space="preserve">IDALIA NOHEMI GOMEZ CALDERON </t>
  </si>
  <si>
    <t>CONSERJE</t>
  </si>
  <si>
    <t>CARMEN MORALES GARCIA</t>
  </si>
  <si>
    <t xml:space="preserve">FLOR DE MARÌA ROLDÀN GARCÌA DE TAYLOR </t>
  </si>
  <si>
    <t>ASISTENTE EJECUTIVO</t>
  </si>
  <si>
    <t xml:space="preserve">SOCORRO FERMIN FUENTES VÀSQUEZ </t>
  </si>
  <si>
    <t>JUANA ANTONIA DE LA CRUZ VELIZ PEÑA DE DE LEON</t>
  </si>
  <si>
    <t>ENCARGADO DE SERVICIOS GENERALES</t>
  </si>
  <si>
    <t>ZOILA ESTELA URREA SALAZAR</t>
  </si>
  <si>
    <t>ENCARGADA DE COMPRAS</t>
  </si>
  <si>
    <t>SINDY PAMELA TÀNCHEZ GONZALEZ</t>
  </si>
  <si>
    <t>ASISTENTE DE DIRECCIÒN</t>
  </si>
  <si>
    <t>BELMIN AYESSER PINEDA CERNA</t>
  </si>
  <si>
    <t>ANALISTA DE INFORMATICA</t>
  </si>
  <si>
    <t>YERCICA YCELA HERNANDEZ MENDEZ</t>
  </si>
  <si>
    <t>PROFESIONAL ENCARGADO DE GESTION DE PERSONAS</t>
  </si>
  <si>
    <t>DIANA NINETH DE PAZ LOPEZ</t>
  </si>
  <si>
    <t>CARLOS ENRIQUE HERNANDEZ CHACON</t>
  </si>
  <si>
    <t>ENCARGADO DE INVENTARIOS</t>
  </si>
  <si>
    <t xml:space="preserve">TOTAL </t>
  </si>
  <si>
    <t>COMPLEMENTO SALARIAL</t>
  </si>
  <si>
    <t>GASTOS DE REPRESENTACIÓN</t>
  </si>
  <si>
    <t>BONO MONETARIO COPADEH</t>
  </si>
  <si>
    <t>SALARIO DEVENGADO</t>
  </si>
  <si>
    <t>TOTAL DE DESCUENTOS</t>
  </si>
  <si>
    <t>SALARIO LIQUIDO</t>
  </si>
  <si>
    <t>PUESTO NOMINAL</t>
  </si>
  <si>
    <t>RENGLÓNES PRESUPUESTARIOS 011, 021 Y 022</t>
  </si>
  <si>
    <t>RENGLÓN</t>
  </si>
  <si>
    <t>NOMBRES Y APELLIDOS</t>
  </si>
  <si>
    <t>SALARIO BASE</t>
  </si>
  <si>
    <t>BONIFICACIÓN PROFESIONAL</t>
  </si>
  <si>
    <t>BONO POR ANTIGÜEDAD</t>
  </si>
  <si>
    <t>BONO MONETARIO ESPECIFICO</t>
  </si>
  <si>
    <t>BONO 66-2000</t>
  </si>
  <si>
    <t>INGRID MARYLENA CHAVALOC MORALES</t>
  </si>
  <si>
    <t>DEPARTAMENTO DE RECURSOS HUMANOS</t>
  </si>
  <si>
    <t xml:space="preserve">                          Jefa de Recursos Humanos:  Licda.  Ingrid Marylena Chavaloc Morales                 </t>
  </si>
  <si>
    <t>Responsable de actualización de información: Yercica Ycela Hernández Mémdez</t>
  </si>
  <si>
    <t>COPADEH</t>
  </si>
  <si>
    <t>(Artículo 10, Numeral 4, Ley de Acceso a la Informacion Pública)</t>
  </si>
  <si>
    <t>NO SE EROGAN GASTOS POR DIETAS</t>
  </si>
  <si>
    <t>OBSERVACIONES:</t>
  </si>
  <si>
    <t>Nominas de Renglón 011, 022 y 021</t>
  </si>
  <si>
    <t>NESTOR ABAD BORRAYO ORTEGA</t>
  </si>
  <si>
    <t>JOHANNA LISSETTE MUÑOZ AGUIRRE</t>
  </si>
  <si>
    <t>JOYCELIN ARGUETA SOSA</t>
  </si>
  <si>
    <t>MARIO EDUARDO GÁLVEZ GONZÁLEZ</t>
  </si>
  <si>
    <t>LESBIA ALDINA CONTRERAS SANTOS</t>
  </si>
  <si>
    <t>JORGE JERÓNIMO</t>
  </si>
  <si>
    <t>JULIO CÉSAR MENDOZA ALVARADO</t>
  </si>
  <si>
    <t>MIGUEL ANGEL CARDONA GUERRA</t>
  </si>
  <si>
    <t>LIGIA JUDITH ALVARADO BARILLAS</t>
  </si>
  <si>
    <t>CYNTHIA ROLDÁN MEJIA</t>
  </si>
  <si>
    <t>SINDY BEATRÍZ GÓMEZ DEL VALLE</t>
  </si>
  <si>
    <t>JULIA ALICIA JORDÁN ARITA</t>
  </si>
  <si>
    <t>ORLANDO VITELIO VÁSQUEZ RAMOS</t>
  </si>
  <si>
    <t>EVA HAYDÉE CABALLEROS OSORIO</t>
  </si>
  <si>
    <t>ANA ELISA FONSECA BARRIOS DE CASTELLANOS</t>
  </si>
  <si>
    <t>GRISELDA JUNIEHT VELASQUEZ MEJÍA</t>
  </si>
  <si>
    <t>JOSE LUIS CHAYCOJ SIAN</t>
  </si>
  <si>
    <t>EVERILDA AZUCENA FLORES VILLALOBOS</t>
  </si>
  <si>
    <t>LUIS EDUARDO DÍAZ GARCÍA</t>
  </si>
  <si>
    <t>CHRISTIAN DAVID ALARCON GUERRA</t>
  </si>
  <si>
    <t>MICHAEL JULIÁN HERNÁNDEZ GÓMEZ</t>
  </si>
  <si>
    <t>KARLA SOFIA GRAJEDA LUCAS</t>
  </si>
  <si>
    <t>LUIS ALBERTO ARTEAGA ALVAREZ</t>
  </si>
  <si>
    <t>MARILIN DAYANA BARILLAS BARRERA</t>
  </si>
  <si>
    <t>ANDREA ESMERALDA MANCILLA VELIZ</t>
  </si>
  <si>
    <t>MÓNICA JOSÉ MARROQUÍN LEONARDO</t>
  </si>
  <si>
    <t>JENIFFER ALEJANDRA AMAYA SANDOVAL</t>
  </si>
  <si>
    <t>RONY EDUARDO SALAS SANTIAGO</t>
  </si>
  <si>
    <t>LUIS FERNANDO DE LEON LAPARRA</t>
  </si>
  <si>
    <t>AMARILIS YANETH XOT ZET</t>
  </si>
  <si>
    <t>ANDREA EUGENIA DE LA ROSA CASTILLO</t>
  </si>
  <si>
    <t>SECRETARIA</t>
  </si>
  <si>
    <t>FORMADOR</t>
  </si>
  <si>
    <t>PROMOTOR</t>
  </si>
  <si>
    <t>PROFESIONAL DE COMPROMISOS EN DERECHOS HUMANOS</t>
  </si>
  <si>
    <t>ENCARGADO DE ALMACEN</t>
  </si>
  <si>
    <t>ENCARGADO DE CONTABILIDAD</t>
  </si>
  <si>
    <t>ANALISTA DE PRODUCCIÓN AUDIOVISUAL, DISEÑO Y REDES SOCIALES</t>
  </si>
  <si>
    <t>JEFE DE DIVULGACIÓN Y FOMENTO DE DERECHOS HUMANOS Y POLÍTICAS PÚBLICAS</t>
  </si>
  <si>
    <t>EXTENSIONISTA DE CULTURA DE PAZ Y DERECHOS HUMANOS</t>
  </si>
  <si>
    <t>ENCARGADA DE ARCHIVO</t>
  </si>
  <si>
    <t>AUXILIAR DE SERVICIOS GENERALES</t>
  </si>
  <si>
    <t>PROFESIONAL JURÍDICO</t>
  </si>
  <si>
    <t>PROMOTORA</t>
  </si>
  <si>
    <t>PROCURADOR</t>
  </si>
  <si>
    <t>PROFESIONAL  DE DIVULGACIÓN Y FOMENTO DE DERECHOS HUMANOS Y POLITICAS PÚBLICAS.</t>
  </si>
  <si>
    <t>AUXILIAR DE ARCHIVO</t>
  </si>
  <si>
    <t>AUXILIAR DE COMUNICACIÓN</t>
  </si>
  <si>
    <t>NEGOCIADOR TÉCNICO</t>
  </si>
  <si>
    <t>JEFE DE COMPROMISOS EN DERECHOS HUMANOS</t>
  </si>
  <si>
    <t>AUDITOR</t>
  </si>
  <si>
    <t>TÉCNICO EN MANTENIMIENTO</t>
  </si>
  <si>
    <t>EDYN ROMEO CUQUEJ CANAHUI</t>
  </si>
  <si>
    <t>AUXILIAR DE INVENTARIO</t>
  </si>
  <si>
    <t>KARLA CRISTINA MALDONADO ENRIQUE</t>
  </si>
  <si>
    <t>SECRETARIA ADMINISTRATIVA</t>
  </si>
  <si>
    <t>SECRETARIA DE COMUNICACIÓN SOCIAL</t>
  </si>
  <si>
    <t xml:space="preserve">SALARIO DEVENGADO </t>
  </si>
  <si>
    <t>NOELIA FABIOLA ROMERO CORTEZ</t>
  </si>
  <si>
    <t>TÉCNICO INVESTIGADOR EN TEMAS Y TERRITORIOS DE ALTA CONFLICTIVIDAD</t>
  </si>
  <si>
    <t>MANUEL ALBERTO HENRY RUIZ</t>
  </si>
  <si>
    <t>ALBRICIA ZUCELY BECHINIE LEIVA DE FRAATZ</t>
  </si>
  <si>
    <t>EXTENSIONISTA DE CULTURA DE PAZ Y DERECHOS HUMANOS, SEDE COBÁN</t>
  </si>
  <si>
    <t>JOSÉ MANUEL GÓMEZ MAGARIÑO</t>
  </si>
  <si>
    <t>NEGOCIADOR PROFESIONAL</t>
  </si>
  <si>
    <t>SONIA ELIZABETH PUZUL COJTÍ</t>
  </si>
  <si>
    <t>ANALISTA DE RECURSOS HUMANOS</t>
  </si>
  <si>
    <t>FÉLIX BRITO DE LEÓN</t>
  </si>
  <si>
    <t>ENCARGADO DE SEDE DE NEBAJ,  QUICHÉ</t>
  </si>
  <si>
    <t>NERY RENARDO VILLATORO ROBLEDO</t>
  </si>
  <si>
    <t>PROFESIONAL INVESTIGADOR EN TEMAS Y TERRITORIOS DE ALTA CONFLICTIVIDAD</t>
  </si>
  <si>
    <t>PORTERO</t>
  </si>
  <si>
    <t>ESTEBAN DANIEL MARROQUÍN GONZÁLEZ</t>
  </si>
  <si>
    <t>TÉCNICO RELACIONISTA ESTRATÉGICO CON MÚLTIPLES ACTORES</t>
  </si>
  <si>
    <t>PROFESIONAL DE COMPROMISOS EN DERECHOS HUMANOS -DIDEH-</t>
  </si>
  <si>
    <t>CRISTIAN ARNOLDO RUANO PAIZ</t>
  </si>
  <si>
    <t>ALMA DEL CARMEN REGALADO FUENTES</t>
  </si>
  <si>
    <t>EXTENSIONISTA DE CULTURA DE PAZ Y DERECHOS HUMANOS, SEDE JALAPA</t>
  </si>
  <si>
    <t>BYRON AROLDO BARRIENTOS GRIJALVA</t>
  </si>
  <si>
    <t>IDIDA MANGLORI LÓPEZ TUBAC DE VELÁSQUEZ</t>
  </si>
  <si>
    <t>LOURDES ODILY CAAL KLARKS DE ALVARADO</t>
  </si>
  <si>
    <t>ENCARGADO DE SEDE JALAPA</t>
  </si>
  <si>
    <t>ANALISTA DE PLANIFICACION</t>
  </si>
  <si>
    <t>EXTENSIONISTA DE CULTURA DE PAZ Y DERECHOS HUMANOS, SEDE DE SALAMÁ</t>
  </si>
  <si>
    <t>NOHEMÍ GALICIA LÓPEZ</t>
  </si>
  <si>
    <t>ERICK ARIEL FLORES MORALES</t>
  </si>
  <si>
    <t>CINDI YESENIA GONZÁLEZ MONTUFAR</t>
  </si>
  <si>
    <t>MIRIAM JUDITH JUÁREZ MAS</t>
  </si>
  <si>
    <t>MARVIN VICENTE SEGURA BAÑOS</t>
  </si>
  <si>
    <t>ENCARGADO DE SEDE SANTA ELENA PETEN</t>
  </si>
  <si>
    <t>JULIO ROBERTO SAJBOCHOL CHOJOJ</t>
  </si>
  <si>
    <t>ENCARGADO DE TESORERÌA</t>
  </si>
  <si>
    <t>ANALISTA DE INFORMÁTICA</t>
  </si>
  <si>
    <t>MARLON GAMALIEL LÓPEZ RIVAS</t>
  </si>
  <si>
    <t>LUKY LUDIVINA GONZÁLEZ QUIÑONEZ</t>
  </si>
  <si>
    <t>EDUARDO JUAN YAX CANIZ</t>
  </si>
  <si>
    <t>RENÉ ALEJANDRO QUIXTÁN ARGUETA</t>
  </si>
  <si>
    <t>MARTÍN COCHÉ TOC</t>
  </si>
  <si>
    <t>EDUARDO MANUEL CÓRDON PADILLA</t>
  </si>
  <si>
    <t>BAYRON SAUL FOLGAR PORTILLO</t>
  </si>
  <si>
    <t>AURA CECILIA MALDONADO</t>
  </si>
  <si>
    <t>PROMOTOR DIFOPAZ</t>
  </si>
  <si>
    <t>GLENDY MARIBEL CANTO ORDOÑEZ</t>
  </si>
  <si>
    <t>EXTENSIONISTA DE CULTURA DE PAZ Y DERECHOS HUMANOS, SEDE DE NEBAJ, QUICHÉ</t>
  </si>
  <si>
    <t>GLENDY ILIANA ALVARADO RECINOS</t>
  </si>
  <si>
    <t>EXTENSIONISTA DE CULTURA DE PAZ Y DERECHOS HUMANOS, SEDE DE HUEHUETENANGO</t>
  </si>
  <si>
    <t>MILSON JACOBO GRAMAJO CIFUENTES</t>
  </si>
  <si>
    <t>RUBÉN FLORES ALDANA</t>
  </si>
  <si>
    <t>ISRAEL QUIÑÓNEZ RECINOS</t>
  </si>
  <si>
    <t>ENCARGADO DE SEDE DE PUERTO BARRIOS IZABAL</t>
  </si>
  <si>
    <t>JEFE FINANCIERO</t>
  </si>
  <si>
    <t>BYRON ALEJANDRO MOREIRA PÉREZ</t>
  </si>
  <si>
    <t>JÉSSICA ROSMERY LEMUS HERRERA</t>
  </si>
  <si>
    <t>CARLOS ALFREDO  DE LEON ARGUETA</t>
  </si>
  <si>
    <t>CLAUDIA MARIELA GUERRA ALVARADO DE CIFUENTES</t>
  </si>
  <si>
    <t>PROFESIONAL RELACIONISTA ESTRATÉGICO CON MÚLTIPLES ACTORES</t>
  </si>
  <si>
    <t>CARLOS VICENTE CUBUR</t>
  </si>
  <si>
    <t>ELVYS DODANINO VARGAS GÓMEZ</t>
  </si>
  <si>
    <t>ENCARGADO DE LA SEDE DE MAZATENANGO SUCHITEPÉQUEZ</t>
  </si>
  <si>
    <t>MIGUEL DE LEÓN JACINTO</t>
  </si>
  <si>
    <t>ENCARGADO DE LA SEDE DE SANTA CRUZ QUICHÉ</t>
  </si>
  <si>
    <t>VILMA AMARILIS MARTÍN CUMES</t>
  </si>
  <si>
    <t>EXTENSIONISTA DE CULTURA DE PAZ Y DERECHOS HUMANOS, SEDE DE QUETZALTENANGO</t>
  </si>
  <si>
    <t>ENCARGADO DE LA SEDE DE QUETZALTENANGO</t>
  </si>
  <si>
    <t>JANNIA MARÍA DE LOS ANGELES ARCHILA ORTÍZ</t>
  </si>
  <si>
    <t>EXTENSIONISTA DE CULTURA DE PAZ Y DERECHOS HUMANOS, SEDE CENTRAL</t>
  </si>
  <si>
    <t>INGRIS LIZETH QUIÑÓNEZ PORRAS</t>
  </si>
  <si>
    <t>EXTENSIONISTA DE CULTURA DE PAZ Y DERECHOS HUMANOS, SEDE DE CHIMALTENANGO</t>
  </si>
  <si>
    <t>ALBERTO JUAN CARLOS AZMITIA MAGAÑA</t>
  </si>
  <si>
    <t>ENCARGADO DE SEDE DE CHIMALTENANGO</t>
  </si>
  <si>
    <t>LUCÍA ALEJANDRA SANTAMARINA SOTO</t>
  </si>
  <si>
    <t>ELOÍZA BEATRÍZ DE LEÓN CONSUEGRA</t>
  </si>
  <si>
    <t>ENCARGADA DE SEDE DE SAN MARCOS</t>
  </si>
  <si>
    <t>EDWARD KENNY ALVARADO FIGUEROA</t>
  </si>
  <si>
    <t>ENCARGADO DE SEDE DE HUEHUETENANGO</t>
  </si>
  <si>
    <t>BLANCA VIOLETA LÓPEZ SAMAYOA</t>
  </si>
  <si>
    <t>ENCARGADA DE SEDE DE SOLOMA, HUEHUETENANGO</t>
  </si>
  <si>
    <t>LISBETH ADALÍ AVELAR ULUÁN DE ULUÁN</t>
  </si>
  <si>
    <t>EXTENSIONISTA DE CULTURA DE PAZ Y DERECHOS HUMANOS, SEDE DE SANTA CRUZ DEL QUICHÉ, QUICHÉ</t>
  </si>
  <si>
    <t>ERICA ODETH DEL CARMEN GUEVARA GARCIA</t>
  </si>
  <si>
    <t>OTTO RENE RAMIREZ</t>
  </si>
  <si>
    <t>CARLOS HUMBERTO DURAN</t>
  </si>
  <si>
    <t>MARVIN GONZÁLEZ BOLVITO</t>
  </si>
  <si>
    <t>AMBROCIO (U.N.) SANTIZO LUCAS</t>
  </si>
  <si>
    <t>EXTENSIONISTA DE CULTURA DE PAZ Y DERECHOS HUMANOS, SEDE DE SOLOMA, HUEHUETENANGO</t>
  </si>
  <si>
    <t>LUIS FERNANDO MONZÓN GONZÁLEZ</t>
  </si>
  <si>
    <t>EXTENSIONISTA DE CULTURA DE PAZ Y DERECHOS HUMANOS, SEDE DE SOLOMA,  HUEHUETENANGO</t>
  </si>
  <si>
    <t>MAYRA LETICIA LÓPEZ SOSA</t>
  </si>
  <si>
    <t>FLOR DE MARÍA GONZÁLEZ SERRANO DE ARREOLA</t>
  </si>
  <si>
    <t>GILBERTO MARTIN GARCÍA GARCÍA</t>
  </si>
  <si>
    <t>GLORIA WARREN ESMENJAUD</t>
  </si>
  <si>
    <t>JESUS EDUARDO RAMOS PERNILLA</t>
  </si>
  <si>
    <t>MARÍA JOSÉ GONZÁLEZ LLAMAS</t>
  </si>
  <si>
    <t>ANA AGUSTINA SANIC ALVAREZ</t>
  </si>
  <si>
    <t>ENCARGADA DE INFORMACIÓN PÚBLICA</t>
  </si>
  <si>
    <t>JEFA DE PLANIFICACION</t>
  </si>
  <si>
    <t>ENCARGADA DE MONITOREO Y SEGUIMIENTO</t>
  </si>
  <si>
    <t>AUXILIAR DE INVENTARIOS</t>
  </si>
  <si>
    <t>JEFE DE RECURSOS HUMANOS</t>
  </si>
  <si>
    <t>ENCARGADA DE PRESUPUESTO</t>
  </si>
  <si>
    <t>JEFE DE AUDITORIA INTERNA</t>
  </si>
  <si>
    <t>PROFESIONAL DE DIVULGACION Y FOMENTO DE DERECHOS HUMANOS</t>
  </si>
  <si>
    <t>EXTENSIONISTA DE CULTURA DE PAZ Y DERECHOS HUMANOS, SEDE DE PUERTO BARRIOS IZABAL</t>
  </si>
  <si>
    <t>EXTENSIONISTA DE CULTURA DE PAZ Y DERECHOS HUMANOS, SEDE DE SANTA ELENA PETÉN</t>
  </si>
  <si>
    <t xml:space="preserve">SECRETARIA  </t>
  </si>
  <si>
    <t>ARICKSSON ALECKSYS TEC FLORES</t>
  </si>
  <si>
    <t>HEINRICH HERMAN LEÓN</t>
  </si>
  <si>
    <t>EXTENSIONISTA DE CULTURA DE PAZ Y DERECHOS HUMANOS, SEDE DE MAZATENANGO, SUCHITÉPEQUEZ</t>
  </si>
  <si>
    <t>GUSTAVO ADOLFO NORMANNS MORALES</t>
  </si>
  <si>
    <t>RAMIRO ALEJANDRO CONTRERAS ESCOBAR</t>
  </si>
  <si>
    <t>ALEJANDRO DE JESUS CRUZ TUNCHEZ</t>
  </si>
  <si>
    <t>LUISA FERNANDA GUZMÁN VIDAL</t>
  </si>
  <si>
    <t>CARMEN MARÍA CHINCHILLA DE LEÓN</t>
  </si>
  <si>
    <t>IRWIN ARMANDO DÍAZ CHAJÓN</t>
  </si>
  <si>
    <t>BLANCA MARLENNE CARAZO ALVAREZ</t>
  </si>
  <si>
    <t>KATHERINE MARISOL ESCOBAR TORRES DE BUSTILLOS</t>
  </si>
  <si>
    <t>BYRON VIDAL CHIROY SAZ</t>
  </si>
  <si>
    <t>HUGO MANUEL SÁNCHEZ MENESES</t>
  </si>
  <si>
    <t>PROFESIONAL ENCARGADA DE DOTACIÓN DE PERSONAL</t>
  </si>
  <si>
    <t>ENCARGADO DE INFORMÁTICA</t>
  </si>
  <si>
    <t>JOSÉ ANTONIO LARIOS MONTECINOS</t>
  </si>
  <si>
    <t>ANABELLA DE MARÍA PAZ LIMA</t>
  </si>
  <si>
    <t>ANA LISBETH FRANCO GRAJEDA DE OBANDO</t>
  </si>
  <si>
    <t>ENCARGADA DE GÉNERO</t>
  </si>
  <si>
    <t>SERGIO ARMANDO PINELO MORALES</t>
  </si>
  <si>
    <t>ENCARGADO DE SEDE DE COBÁN</t>
  </si>
  <si>
    <t>ISMAEL PICHIYÁ VELÁSQUEZ</t>
  </si>
  <si>
    <t xml:space="preserve">VIÁTICOS </t>
  </si>
  <si>
    <t>NO APLICA</t>
  </si>
  <si>
    <t>OSCAR RAFAEL BALAÑA VELÁSQUEZ</t>
  </si>
  <si>
    <t>HEDELIN SUSANA COJÓN CHACÓN DE MOENTE</t>
  </si>
  <si>
    <t>RENÉ GARCÍA SALAS PORRAS</t>
  </si>
  <si>
    <t>JEFE DE DE ASUNTOS JURIDICOS</t>
  </si>
  <si>
    <t>MIGUEL ANTONIO LÓPEZ QUIÑONEZ</t>
  </si>
  <si>
    <t>NEGOCIADOR PROFECIONAL</t>
  </si>
  <si>
    <t>EDDY MAURICIO CANO CASSIANO</t>
  </si>
  <si>
    <t xml:space="preserve">MAXIMO ISMAEL GODINEZ </t>
  </si>
  <si>
    <t>DIRECCIÓN DE ATENCIÓN A LA CONFLICTIVIDAD</t>
  </si>
  <si>
    <t xml:space="preserve">DIRECTOR EJECUTIVO IV - DIRECTOR DE VIGILANCIA Y PROMOCIÓN DE DERECHOS HUMANOS </t>
  </si>
  <si>
    <t>DIRECTOR EJECUTIVO IV - DIRECCIÓN DE ATENCIÓN A LA CONFLICTIVIDAD</t>
  </si>
  <si>
    <t>DIRECTOR EJECUTIVO IV - DIRECTOR ADMINISTRATIVO FINANCIERO</t>
  </si>
  <si>
    <t>DIRECTOR EJECUTIVO IV - DIRECTOR DE SEDES REGIONALES</t>
  </si>
  <si>
    <t>SUBDIRECTOR EJECUTIVO - SUBDIRECTOR EJECUTIVO</t>
  </si>
  <si>
    <t>MARIA FERNANDA DE LEON LUNA</t>
  </si>
  <si>
    <t>RECEPCIONISTA</t>
  </si>
  <si>
    <t>ROMILIO ESTEBAN MATEO GONZÁLEZ</t>
  </si>
  <si>
    <t>LUIS ROBERTO ESCOBAR CORZO</t>
  </si>
  <si>
    <t>JEFE DE COMUNICACIÓN ESTRATÉGICA</t>
  </si>
  <si>
    <t>JEFE DE FORMACIÓN Y CAPACITACIÓN  EN CULTURA DE PAZ</t>
  </si>
  <si>
    <t>ENCARGADO DE SEDE LA TINTA</t>
  </si>
  <si>
    <t>CINTIA SUSETT HERRERA CANO DE MORAN</t>
  </si>
  <si>
    <t>JORGE AGUSTÍN CUEVAS MORALES</t>
  </si>
  <si>
    <t>EXTENSIONISTA DE CULTURA DE PAZ Y DERECHOS HUMANOS, SEDE DE CHISEC, ALTA VERAPAZ</t>
  </si>
  <si>
    <t>ENCARGADO DE SEDE DE SALAMÁ</t>
  </si>
  <si>
    <t>DIDEH</t>
  </si>
  <si>
    <t>DIDAC</t>
  </si>
  <si>
    <t>DIRECCIÓN EJECUTIVA</t>
  </si>
  <si>
    <t>DAF</t>
  </si>
  <si>
    <t>DISER</t>
  </si>
  <si>
    <t>DIRECCIÓN</t>
  </si>
  <si>
    <t>DEPARTAMENTO / UNIDAD</t>
  </si>
  <si>
    <t xml:space="preserve">DIRECCIÓN DE VIGILANCIA Y PROMOCIÓN DE DERECHOS HUMANOS </t>
  </si>
  <si>
    <t>SUBDIRECCIÓN EJECUTIVA</t>
  </si>
  <si>
    <t>DIRECCIÓN ADMINITRATIVA FINANCIERA</t>
  </si>
  <si>
    <t>DIRECCIÓN DE SEDES REGIONALES</t>
  </si>
  <si>
    <t>UNIDAD DE COMUNICACIÓN ESTRATÉGICA</t>
  </si>
  <si>
    <t>UNIDAD DE PLANIFICACIÓN</t>
  </si>
  <si>
    <t>DEPARTAMENTO FINANCIERO/INVENTARIO</t>
  </si>
  <si>
    <t>DEPARTAMENTO ADMINISTRATIVO/SERVICIOS GENERALES</t>
  </si>
  <si>
    <t>DEPARTAMENTO FINANCIERO/TESORERÍA</t>
  </si>
  <si>
    <t>DIRECCIÓN EJECUTIVIVA</t>
  </si>
  <si>
    <t>DEPARTAMENTO ADMINISTRATIVO/COMPRAS</t>
  </si>
  <si>
    <t>DEPARTAMENTO ADMINISTRATIVO/INFORMÁTICA</t>
  </si>
  <si>
    <t>DEPARTAMENTO ADMINISTRATIVO/FINANCIERO</t>
  </si>
  <si>
    <t>UNIDAD DE ASUNTOS JURÍDICOS</t>
  </si>
  <si>
    <t>DIFOPAZ</t>
  </si>
  <si>
    <t>DEPARTAMENTO DE FORMACIÓN Y CAPACITACIÓN Y FORTALECIMIENTO A LA PAZ -DIFOPAZ-</t>
  </si>
  <si>
    <t>DEPARTAMENTO DE SEGUIMIENTO Y FORTALECIMIENTO A LA PAZ (DIFOPAZ)</t>
  </si>
  <si>
    <t>DEPARTAMENTO DE NEGOCIADORES</t>
  </si>
  <si>
    <t>DEPARTAMENTO DE COMPROMISOS EN DERECHOS HUMANOS</t>
  </si>
  <si>
    <t>UNIDAD DE AUDITORÍA</t>
  </si>
  <si>
    <t>DEPARTAMENTO DE DIVULGACIÓN Y FOMENTO DE DERECHOS HUMANOS Y POLÍTICAS PÚBLICAS</t>
  </si>
  <si>
    <t>DEPARTAMENTO ADMINISTRATIVO/ALMACÉN</t>
  </si>
  <si>
    <t>DEPARTAMENTO FINANCIERO/CONTABILIDAD</t>
  </si>
  <si>
    <t>DEPARTAMENTO ADMINISTRATIVO</t>
  </si>
  <si>
    <t>DEPARTAMENTO ADMINISTRATIVO/ARCHIVO</t>
  </si>
  <si>
    <t>DEPARTAMENTO DE INVESTIGACIÓN DE  TEMAS Y TERRITORIOS DE ALTA CONFLICTIVIDAD</t>
  </si>
  <si>
    <t>DIRECCIÓN ADMINISTRATIVA FINANCIERA</t>
  </si>
  <si>
    <t>UNIDAD DE GÉNERO</t>
  </si>
  <si>
    <t>DEPARTAMENTO FINANCIERO</t>
  </si>
  <si>
    <r>
      <rPr>
        <b/>
        <sz val="18"/>
        <rFont val="Montserrat Alternates"/>
        <family val="3"/>
      </rPr>
      <t xml:space="preserve">* </t>
    </r>
    <r>
      <rPr>
        <b/>
        <sz val="10"/>
        <rFont val="Montserrat Alternates"/>
        <family val="3"/>
      </rPr>
      <t>No se pagan dietas, honorarios o cualquier otra remuneración.</t>
    </r>
  </si>
  <si>
    <r>
      <rPr>
        <b/>
        <sz val="18"/>
        <rFont val="Montserrat Alternates"/>
        <family val="3"/>
      </rPr>
      <t>*</t>
    </r>
    <r>
      <rPr>
        <b/>
        <sz val="22"/>
        <rFont val="Montserrat Alternates"/>
        <family val="3"/>
      </rPr>
      <t xml:space="preserve"> </t>
    </r>
    <r>
      <rPr>
        <b/>
        <sz val="11"/>
        <rFont val="Montserrat Alternates"/>
        <family val="3"/>
      </rPr>
      <t>La informacion de este documento, es con fuente de nomina publicada en Guatenominas.</t>
    </r>
  </si>
  <si>
    <r>
      <rPr>
        <b/>
        <sz val="18"/>
        <rFont val="Montserrat Alternates"/>
        <family val="3"/>
      </rPr>
      <t>*</t>
    </r>
    <r>
      <rPr>
        <b/>
        <sz val="10"/>
        <rFont val="Montserrat Alternates"/>
        <family val="3"/>
      </rPr>
      <t xml:space="preserve"> Los Viaticos se encuentra  en el numeral  12</t>
    </r>
  </si>
  <si>
    <t>MIRIAN YANETH IXMATUL MORALES DE LA ROSA</t>
  </si>
  <si>
    <t>JEFE ADMINISTRATIVO</t>
  </si>
  <si>
    <t>AXEL HUMBERTO LÓPEZ ANZUETO</t>
  </si>
  <si>
    <t>JEFE DE NEGOCIADORES</t>
  </si>
  <si>
    <t>MÓNICA LISSETH MENDIZABAL JUÁREZ</t>
  </si>
  <si>
    <t>JEFE DE ESTUDIOS SOBRE TEMAS Y TERRITORIOS DE ALTA CONFLICTIVIDAD</t>
  </si>
  <si>
    <t>BRAULIO EFRAIN VALIENTE CASTRO</t>
  </si>
  <si>
    <t>EXTENSIONISTA DE CULTURA DE PAZ Y DERECHOS HUMANOS, SEDE DE LA TINTA, ALTA VERAPAZ</t>
  </si>
  <si>
    <t>BERTA ALICIA PÉREZ CALDERÓN</t>
  </si>
  <si>
    <t>ERICK ESTUARDO WONG CASTAÑEDA</t>
  </si>
  <si>
    <t>ESTEPHANY MISHELL FISHER RODRÍGUEZ DE GUILLÉN</t>
  </si>
  <si>
    <t>JEFE DE SEGUIMIENTO Y FORTALECIMIENTO A LA PAZ</t>
  </si>
  <si>
    <t>PROFESIONAL ENCARGADO DE RELACIONES PÚBLICAS</t>
  </si>
  <si>
    <t>PROFESIONAL DE DIVULGACIÓN Y FOMENTO DE DERECHOS HUMANOS Y POLÍTICAS PÚBLICAS.</t>
  </si>
  <si>
    <t>DEPARTAMENTO FINANCIERO/ INVENTARIOS</t>
  </si>
  <si>
    <t>DEPARTAMNETO DE NEGOCIADORES</t>
  </si>
  <si>
    <t>DEPARTAMENTO DE ESTUDIOS SOBRE TEMAS Y TERRITORIOOS DE ALTA CONNFLICTIVIDAD</t>
  </si>
  <si>
    <t xml:space="preserve">SEDES REGIONALES </t>
  </si>
  <si>
    <t xml:space="preserve">SALARIO DEVENGADO MESES ANTERIOR </t>
  </si>
  <si>
    <t>HUGO LEONEL SOLÓRZANO FUENTES</t>
  </si>
  <si>
    <t>MÓNICA MARINA MANSILLA GUILLÉN</t>
  </si>
  <si>
    <t>MIXY CAROLINA ROMERO PORTILLO</t>
  </si>
  <si>
    <t>CARLOS ANTONIO DE LEON GARCÍA</t>
  </si>
  <si>
    <t>ENCARGADO DE INVESTIGACIONES EN REGISTRO Y CATASTRO</t>
  </si>
  <si>
    <t>ASISTENTE DE SUBDIRECCIÓN</t>
  </si>
  <si>
    <t>EXTENSIONISTA DE CULTURA DE PAZ Y DERECHOS HUMANOS, SEDE SANTA ELENA DE LA CRUZ, PETÉN</t>
  </si>
  <si>
    <t>PROFESIONAL ENCARGADO DE ADMINISTRACIÓN DE RECURSOS HUMANOS</t>
  </si>
  <si>
    <t>RECURSOS HUMANOS</t>
  </si>
  <si>
    <t>GABRIELA ELIZABETH RAXÓN SIAN DE TÚM</t>
  </si>
  <si>
    <t>JUAN CARLOS RAXÓN ARREDONDO</t>
  </si>
  <si>
    <t>EVELIN GRACIELA LÓPEZ CHAVEZ</t>
  </si>
  <si>
    <t xml:space="preserve">SECRETARIA </t>
  </si>
  <si>
    <t xml:space="preserve">ANALISTA DE INFORMACIÓN Y MONITOREO DE MEDIOS </t>
  </si>
  <si>
    <t>ANALISTA FINANCIERA</t>
  </si>
  <si>
    <t>JOSÉ REGINALDO PÉREZ VAIL</t>
  </si>
  <si>
    <t>DIRECTOR EJECUTIVO IV - DIRECTOR DE FORTALECIMIENTO DE LA PAZ</t>
  </si>
  <si>
    <t>ENCARGADO DE SEDE, SOLOLÁ</t>
  </si>
  <si>
    <t>IRIS DEL CARMEN MORÁN ILLESCAS</t>
  </si>
  <si>
    <t>ENCARGADO DE COOPERACIÓN</t>
  </si>
  <si>
    <t>LUIS ARTURO XEP COZ</t>
  </si>
  <si>
    <t>GERSON ANTONIO ACABAL COGUOX</t>
  </si>
  <si>
    <t>NANCY NINETTE ALVAREZ SANTIZO</t>
  </si>
  <si>
    <t xml:space="preserve">MÒNICA DALILA POZUELOS ARRIAZA </t>
  </si>
  <si>
    <t>PROFESIONAL ESPECIALISTA EN RIESGO (SINACIG)</t>
  </si>
  <si>
    <t>ENCARGADA DE SEDE, CENTRAL</t>
  </si>
  <si>
    <t>Fecha de Emisión: 06-01-2023</t>
  </si>
  <si>
    <t>DICIEMBRE, 2022</t>
  </si>
  <si>
    <t>JOSUE RIGOBERTO BARRIOS OCHOA</t>
  </si>
  <si>
    <t>ESTENSIONISTA DE CULTURA DE PAZ Y DERECHOS HUMANOS, SEDE San marcos</t>
  </si>
  <si>
    <t>JOHANNA MARIBEL LUCAS GOMEZ DE ESCOBEDO</t>
  </si>
  <si>
    <t>EXTENSIONISTA DE CULTURA DE PAZ Y DERECHOS HUMANOS, SEDE SOLOMA , HUEHUETENANGO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</si>
</sst>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Q&quot;* #,##0.00_-;\-&quot;Q&quot;* #,##0.00_-;_-&quot;Q&quot;* &quot;-&quot;??_-;_-@_-"/>
    <numFmt numFmtId="164" formatCode="_-[$Q-100A]* #,##0.00_ ;_-[$Q-100A]* \-#,##0.00\ ;_-[$Q-100A]* &quot;-&quot;??_ ;_-@_ "/>
    <numFmt numFmtId="165" formatCode="_([$Q-100A]* #,##0.00_);_([$Q-100A]* \(#,##0.00\);_([$Q-100A]* &quot;-&quot;??_);_(@_)"/>
    <numFmt numFmtId="166" formatCode="_(&quot;Q&quot;* #,##0.00_);_(&quot;Q&quot;* \(#,##0.00\);_(&quot;Q&quot;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Calibri"/>
      <family val="2"/>
    </font>
    <font>
      <sz val="14"/>
      <color theme="1"/>
      <name val="Calibri"/>
      <family val="2"/>
      <scheme val="minor"/>
    </font>
    <font>
      <b/>
      <sz val="24"/>
      <name val="Arial"/>
      <family val="2"/>
    </font>
    <font>
      <sz val="11"/>
      <color theme="1"/>
      <name val="Montserrat Alternates"/>
      <family val="3"/>
    </font>
    <font>
      <sz val="14"/>
      <color theme="1"/>
      <name val="Montserrat Alternates"/>
      <family val="3"/>
    </font>
    <font>
      <b/>
      <sz val="14"/>
      <color theme="1"/>
      <name val="Montserrat Alternates"/>
      <family val="3"/>
    </font>
    <font>
      <b/>
      <sz val="10"/>
      <color theme="1"/>
      <name val="Montserrat Alternates"/>
      <family val="3"/>
    </font>
    <font>
      <b/>
      <sz val="10"/>
      <name val="Montserrat Alternates"/>
      <family val="3"/>
    </font>
    <font>
      <sz val="10"/>
      <name val="Montserrat Alternates"/>
      <family val="3"/>
    </font>
    <font>
      <sz val="10"/>
      <color theme="1"/>
      <name val="Montserrat Alternates"/>
      <family val="3"/>
    </font>
    <font>
      <sz val="10"/>
      <color rgb="FF000000"/>
      <name val="Montserrat Alternates"/>
      <family val="3"/>
    </font>
    <font>
      <b/>
      <sz val="14"/>
      <name val="Montserrat Alternates"/>
      <family val="3"/>
    </font>
    <font>
      <b/>
      <sz val="11"/>
      <name val="Montserrat Alternates"/>
      <family val="3"/>
    </font>
    <font>
      <b/>
      <sz val="24"/>
      <name val="Montserrat Alternates"/>
      <family val="3"/>
    </font>
    <font>
      <b/>
      <sz val="16"/>
      <name val="Montserrat Alternates"/>
      <family val="3"/>
    </font>
    <font>
      <b/>
      <sz val="22"/>
      <name val="Montserrat Alternates"/>
      <family val="3"/>
    </font>
    <font>
      <b/>
      <sz val="18"/>
      <name val="Montserrat Alternates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1DE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3">
    <xf numFmtId="0" fontId="0" fillId="0" borderId="0" xfId="0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164" fontId="2" fillId="2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6" fillId="0" borderId="0" xfId="1" applyNumberFormat="1" applyFont="1" applyFill="1" applyAlignment="1">
      <alignment horizontal="center"/>
    </xf>
    <xf numFmtId="164" fontId="4" fillId="0" borderId="0" xfId="1" applyNumberFormat="1" applyFont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49" fontId="15" fillId="4" borderId="9" xfId="1" applyNumberFormat="1" applyFont="1" applyFill="1" applyBorder="1" applyAlignment="1">
      <alignment horizontal="center" vertical="center"/>
    </xf>
    <xf numFmtId="0" fontId="16" fillId="4" borderId="3" xfId="1" applyNumberFormat="1" applyFont="1" applyFill="1" applyBorder="1" applyAlignment="1">
      <alignment horizontal="center" vertical="center" wrapText="1"/>
    </xf>
    <xf numFmtId="164" fontId="16" fillId="4" borderId="9" xfId="1" applyNumberFormat="1" applyFont="1" applyFill="1" applyBorder="1" applyAlignment="1">
      <alignment horizontal="center" vertical="center"/>
    </xf>
    <xf numFmtId="164" fontId="16" fillId="4" borderId="9" xfId="1" applyNumberFormat="1" applyFont="1" applyFill="1" applyBorder="1" applyAlignment="1">
      <alignment horizontal="center" vertical="center" wrapText="1"/>
    </xf>
    <xf numFmtId="164" fontId="16" fillId="4" borderId="10" xfId="1" applyNumberFormat="1" applyFont="1" applyFill="1" applyBorder="1" applyAlignment="1">
      <alignment horizontal="center" vertical="center" wrapText="1"/>
    </xf>
    <xf numFmtId="164" fontId="16" fillId="4" borderId="2" xfId="1" applyNumberFormat="1" applyFont="1" applyFill="1" applyBorder="1" applyAlignment="1">
      <alignment horizontal="center" vertical="center" wrapText="1"/>
    </xf>
    <xf numFmtId="0" fontId="17" fillId="4" borderId="4" xfId="1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7" fillId="4" borderId="5" xfId="1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0" fillId="0" borderId="0" xfId="1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4" fontId="21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>
      <alignment horizontal="left" vertical="center" wrapText="1"/>
    </xf>
    <xf numFmtId="166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left" vertical="center" wrapText="1"/>
    </xf>
    <xf numFmtId="166" fontId="9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166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16" fillId="0" borderId="11" xfId="1" applyNumberFormat="1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164" fontId="17" fillId="0" borderId="11" xfId="1" applyNumberFormat="1" applyFont="1" applyFill="1" applyBorder="1" applyAlignment="1">
      <alignment horizontal="left" vertical="center" wrapText="1"/>
    </xf>
    <xf numFmtId="165" fontId="17" fillId="4" borderId="11" xfId="1" applyNumberFormat="1" applyFont="1" applyFill="1" applyBorder="1" applyAlignment="1">
      <alignment horizontal="left" vertical="center"/>
    </xf>
    <xf numFmtId="165" fontId="17" fillId="4" borderId="1" xfId="1" applyNumberFormat="1" applyFont="1" applyFill="1" applyBorder="1" applyAlignment="1">
      <alignment horizontal="left" vertical="center"/>
    </xf>
    <xf numFmtId="44" fontId="18" fillId="0" borderId="1" xfId="1" applyFont="1" applyFill="1" applyBorder="1" applyAlignment="1">
      <alignment horizontal="left" vertical="center" wrapText="1"/>
    </xf>
    <xf numFmtId="44" fontId="17" fillId="0" borderId="1" xfId="1" applyFont="1" applyFill="1" applyBorder="1" applyAlignment="1">
      <alignment horizontal="left" vertical="center" wrapText="1"/>
    </xf>
    <xf numFmtId="44" fontId="18" fillId="0" borderId="1" xfId="1" applyFont="1" applyFill="1" applyBorder="1" applyAlignment="1">
      <alignment horizontal="left" vertical="center"/>
    </xf>
    <xf numFmtId="165" fontId="17" fillId="0" borderId="1" xfId="1" applyNumberFormat="1" applyFont="1" applyFill="1" applyBorder="1" applyAlignment="1">
      <alignment horizontal="left" vertical="center"/>
    </xf>
    <xf numFmtId="164" fontId="17" fillId="0" borderId="1" xfId="1" applyNumberFormat="1" applyFont="1" applyFill="1" applyBorder="1" applyAlignment="1">
      <alignment horizontal="left" vertical="center"/>
    </xf>
    <xf numFmtId="166" fontId="17" fillId="0" borderId="1" xfId="1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4" fontId="18" fillId="0" borderId="19" xfId="1" applyFont="1" applyFill="1" applyBorder="1" applyAlignment="1">
      <alignment horizontal="left" vertical="center"/>
    </xf>
    <xf numFmtId="164" fontId="17" fillId="0" borderId="19" xfId="1" applyNumberFormat="1" applyFont="1" applyFill="1" applyBorder="1" applyAlignment="1">
      <alignment horizontal="left" vertical="center" wrapText="1"/>
    </xf>
    <xf numFmtId="165" fontId="17" fillId="0" borderId="19" xfId="1" applyNumberFormat="1" applyFont="1" applyFill="1" applyBorder="1" applyAlignment="1">
      <alignment horizontal="left" vertical="center"/>
    </xf>
    <xf numFmtId="44" fontId="15" fillId="0" borderId="14" xfId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 wrapTex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6" fillId="2" borderId="0" xfId="0" applyFont="1" applyFill="1"/>
    <xf numFmtId="164" fontId="28" fillId="0" borderId="0" xfId="1" applyNumberFormat="1" applyFont="1" applyFill="1" applyAlignment="1">
      <alignment horizontal="center" vertical="center"/>
    </xf>
    <xf numFmtId="164" fontId="28" fillId="0" borderId="0" xfId="1" applyNumberFormat="1" applyFont="1" applyAlignment="1">
      <alignment horizontal="center" vertical="center"/>
    </xf>
    <xf numFmtId="164" fontId="28" fillId="0" borderId="0" xfId="1" applyNumberFormat="1" applyFont="1" applyFill="1" applyBorder="1" applyAlignment="1">
      <alignment horizontal="center" vertical="center"/>
    </xf>
    <xf numFmtId="164" fontId="28" fillId="5" borderId="0" xfId="1" applyNumberFormat="1" applyFont="1" applyFill="1" applyAlignment="1">
      <alignment horizontal="center" vertical="center"/>
    </xf>
    <xf numFmtId="166" fontId="28" fillId="0" borderId="0" xfId="0" applyNumberFormat="1" applyFont="1" applyAlignment="1">
      <alignment horizontal="center" vertical="center"/>
    </xf>
    <xf numFmtId="164" fontId="16" fillId="4" borderId="20" xfId="1" applyNumberFormat="1" applyFont="1" applyFill="1" applyBorder="1" applyAlignment="1">
      <alignment horizontal="center" vertical="center" wrapText="1"/>
    </xf>
    <xf numFmtId="44" fontId="15" fillId="0" borderId="21" xfId="1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0" fillId="0" borderId="16" xfId="0" applyFont="1" applyBorder="1" applyAlignment="1">
      <alignment vertical="center"/>
    </xf>
    <xf numFmtId="49" fontId="28" fillId="0" borderId="19" xfId="1" applyNumberFormat="1" applyFont="1" applyFill="1" applyBorder="1" applyAlignment="1">
      <alignment horizontal="center" vertical="center" wrapText="1"/>
    </xf>
    <xf numFmtId="0" fontId="17" fillId="4" borderId="22" xfId="1" applyNumberFormat="1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165" fontId="17" fillId="4" borderId="19" xfId="1" applyNumberFormat="1" applyFont="1" applyFill="1" applyBorder="1" applyAlignment="1">
      <alignment horizontal="left" vertical="center"/>
    </xf>
    <xf numFmtId="44" fontId="15" fillId="0" borderId="23" xfId="1" applyFont="1" applyFill="1" applyBorder="1" applyAlignment="1">
      <alignment horizontal="center" vertical="center"/>
    </xf>
    <xf numFmtId="0" fontId="16" fillId="4" borderId="20" xfId="1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66" fontId="16" fillId="4" borderId="7" xfId="0" applyNumberFormat="1" applyFont="1" applyFill="1" applyBorder="1" applyAlignment="1">
      <alignment horizontal="center" vertical="center"/>
    </xf>
    <xf numFmtId="166" fontId="16" fillId="4" borderId="20" xfId="0" applyNumberFormat="1" applyFont="1" applyFill="1" applyBorder="1" applyAlignment="1">
      <alignment horizontal="center" vertical="center"/>
    </xf>
    <xf numFmtId="49" fontId="16" fillId="0" borderId="19" xfId="1" applyNumberFormat="1" applyFont="1" applyFill="1" applyBorder="1" applyAlignment="1">
      <alignment horizontal="center" vertical="center" wrapText="1"/>
    </xf>
    <xf numFmtId="166" fontId="16" fillId="4" borderId="6" xfId="0" applyNumberFormat="1" applyFont="1" applyFill="1" applyBorder="1" applyAlignment="1">
      <alignment horizontal="center" vertical="center"/>
    </xf>
    <xf numFmtId="164" fontId="18" fillId="0" borderId="12" xfId="1" applyNumberFormat="1" applyFont="1" applyFill="1" applyBorder="1" applyAlignment="1">
      <alignment horizontal="left" vertical="center"/>
    </xf>
    <xf numFmtId="164" fontId="18" fillId="0" borderId="13" xfId="1" applyNumberFormat="1" applyFont="1" applyFill="1" applyBorder="1" applyAlignment="1">
      <alignment horizontal="left" vertical="center"/>
    </xf>
    <xf numFmtId="164" fontId="17" fillId="0" borderId="13" xfId="1" applyNumberFormat="1" applyFont="1" applyFill="1" applyBorder="1" applyAlignment="1">
      <alignment horizontal="left" vertical="center"/>
    </xf>
    <xf numFmtId="165" fontId="17" fillId="0" borderId="13" xfId="0" applyNumberFormat="1" applyFont="1" applyBorder="1" applyAlignment="1">
      <alignment horizontal="left" vertical="center"/>
    </xf>
    <xf numFmtId="165" fontId="17" fillId="0" borderId="16" xfId="0" applyNumberFormat="1" applyFont="1" applyBorder="1" applyAlignment="1">
      <alignment horizontal="left" vertical="center"/>
    </xf>
    <xf numFmtId="164" fontId="15" fillId="4" borderId="26" xfId="1" applyNumberFormat="1" applyFont="1" applyFill="1" applyBorder="1" applyAlignment="1">
      <alignment horizontal="left" vertical="center"/>
    </xf>
    <xf numFmtId="164" fontId="15" fillId="4" borderId="27" xfId="1" applyNumberFormat="1" applyFont="1" applyFill="1" applyBorder="1" applyAlignment="1">
      <alignment horizontal="left" vertical="center"/>
    </xf>
    <xf numFmtId="164" fontId="15" fillId="4" borderId="28" xfId="1" applyNumberFormat="1" applyFont="1" applyFill="1" applyBorder="1" applyAlignment="1">
      <alignment horizontal="left" vertical="center"/>
    </xf>
    <xf numFmtId="166" fontId="16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166" fontId="16" fillId="4" borderId="25" xfId="0" applyNumberFormat="1" applyFont="1" applyFill="1" applyBorder="1" applyAlignment="1">
      <alignment horizontal="center" vertical="center"/>
    </xf>
    <xf numFmtId="166" fontId="16" fillId="4" borderId="24" xfId="0" applyNumberFormat="1" applyFont="1" applyFill="1" applyBorder="1" applyAlignment="1">
      <alignment horizontal="center" vertical="center"/>
    </xf>
    <xf numFmtId="17" fontId="20" fillId="2" borderId="0" xfId="0" applyNumberFormat="1" applyFont="1" applyFill="1" applyAlignment="1">
      <alignment horizontal="center"/>
    </xf>
    <xf numFmtId="49" fontId="20" fillId="0" borderId="0" xfId="0" applyNumberFormat="1" applyFont="1" applyAlignment="1">
      <alignment horizontal="center"/>
    </xf>
    <xf numFmtId="49" fontId="14" fillId="4" borderId="6" xfId="1" applyNumberFormat="1" applyFont="1" applyFill="1" applyBorder="1" applyAlignment="1">
      <alignment horizontal="center" vertical="center"/>
    </xf>
    <xf numFmtId="49" fontId="14" fillId="4" borderId="7" xfId="1" applyNumberFormat="1" applyFont="1" applyFill="1" applyBorder="1" applyAlignment="1">
      <alignment horizontal="center" vertical="center"/>
    </xf>
    <xf numFmtId="49" fontId="14" fillId="4" borderId="8" xfId="1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G183"/>
  <sheetViews>
    <sheetView tabSelected="1" zoomScale="70" zoomScaleNormal="70" workbookViewId="0">
      <selection activeCell="AI179" sqref="AI179"/>
    </sheetView>
  </sheetViews>
  <sheetFormatPr baseColWidth="10" defaultRowHeight="15" x14ac:dyDescent="0.25"/>
  <cols>
    <col min="1" max="1" width="6.42578125" style="11" customWidth="1"/>
    <col min="2" max="2" width="12.42578125" style="12" customWidth="1"/>
    <col min="3" max="3" width="36.85546875" style="50" customWidth="1"/>
    <col min="4" max="4" width="38.28515625" style="52" customWidth="1"/>
    <col min="5" max="5" width="23.85546875" style="13" customWidth="1"/>
    <col min="6" max="6" width="35.28515625" style="13" customWidth="1"/>
    <col min="7" max="7" width="17" style="12" customWidth="1"/>
    <col min="8" max="8" width="17.28515625" style="12" customWidth="1"/>
    <col min="9" max="9" width="16.5703125" style="12" customWidth="1"/>
    <col min="10" max="10" width="17.7109375" style="12" customWidth="1"/>
    <col min="11" max="11" width="16.140625" style="12" customWidth="1"/>
    <col min="12" max="13" width="15.85546875" style="12" customWidth="1"/>
    <col min="14" max="14" width="16.42578125" style="12" customWidth="1"/>
    <col min="15" max="15" width="17.5703125" style="12" customWidth="1"/>
    <col min="16" max="16" width="14.85546875" style="12" customWidth="1"/>
    <col min="17" max="17" width="17.28515625" style="12" customWidth="1"/>
    <col min="18" max="18" width="16.7109375" style="3" customWidth="1"/>
    <col min="19" max="19" width="17" style="3" customWidth="1"/>
    <col min="20" max="20" width="16.5703125" style="3" customWidth="1"/>
    <col min="21" max="21" width="5.85546875" style="3" customWidth="1"/>
    <col min="22" max="23" width="14.42578125" style="80" hidden="1" customWidth="1"/>
    <col min="24" max="24" width="15.85546875" style="3" hidden="1" customWidth="1"/>
    <col min="25" max="25" width="13.85546875" style="3" hidden="1" customWidth="1"/>
    <col min="26" max="31" width="11.42578125" style="3" hidden="1" customWidth="1"/>
    <col min="32" max="42" width="11.42578125" style="3" customWidth="1"/>
    <col min="43" max="396" width="11.42578125" style="3"/>
  </cols>
  <sheetData>
    <row r="1" spans="1:396" s="2" customFormat="1" ht="24.95" customHeight="1" x14ac:dyDescent="0.25">
      <c r="A1" s="112" t="s">
        <v>51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23"/>
      <c r="U1" s="1"/>
      <c r="V1" s="78"/>
      <c r="W1" s="78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</row>
    <row r="2" spans="1:396" s="19" customFormat="1" ht="20.100000000000001" customHeight="1" x14ac:dyDescent="0.4">
      <c r="A2" s="113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24"/>
      <c r="U2" s="18"/>
      <c r="V2" s="79"/>
      <c r="W2" s="79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</row>
    <row r="3" spans="1:396" s="19" customFormat="1" ht="20.100000000000001" customHeight="1" x14ac:dyDescent="0.4">
      <c r="A3" s="113" t="s">
        <v>53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24"/>
      <c r="U3" s="18"/>
      <c r="V3" s="79"/>
      <c r="W3" s="79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  <c r="IW3" s="18"/>
      <c r="IX3" s="18"/>
      <c r="IY3" s="18"/>
      <c r="IZ3" s="18"/>
      <c r="JA3" s="18"/>
      <c r="JB3" s="18"/>
      <c r="JC3" s="18"/>
      <c r="JD3" s="18"/>
      <c r="JE3" s="18"/>
      <c r="JF3" s="18"/>
      <c r="JG3" s="18"/>
      <c r="JH3" s="18"/>
      <c r="JI3" s="18"/>
      <c r="JJ3" s="18"/>
      <c r="JK3" s="18"/>
      <c r="JL3" s="18"/>
      <c r="JM3" s="18"/>
      <c r="JN3" s="18"/>
      <c r="JO3" s="18"/>
      <c r="JP3" s="18"/>
      <c r="JQ3" s="18"/>
      <c r="JR3" s="18"/>
      <c r="JS3" s="18"/>
      <c r="JT3" s="18"/>
      <c r="JU3" s="18"/>
      <c r="JV3" s="18"/>
      <c r="JW3" s="18"/>
      <c r="JX3" s="18"/>
      <c r="JY3" s="18"/>
      <c r="JZ3" s="18"/>
      <c r="KA3" s="18"/>
      <c r="KB3" s="18"/>
      <c r="KC3" s="18"/>
      <c r="KD3" s="18"/>
      <c r="KE3" s="18"/>
      <c r="KF3" s="18"/>
      <c r="KG3" s="18"/>
      <c r="KH3" s="18"/>
      <c r="KI3" s="18"/>
      <c r="KJ3" s="18"/>
      <c r="KK3" s="18"/>
      <c r="KL3" s="18"/>
      <c r="KM3" s="18"/>
      <c r="KN3" s="18"/>
      <c r="KO3" s="18"/>
      <c r="KP3" s="18"/>
      <c r="KQ3" s="18"/>
      <c r="KR3" s="18"/>
      <c r="KS3" s="18"/>
      <c r="KT3" s="18"/>
      <c r="KU3" s="18"/>
      <c r="KV3" s="18"/>
      <c r="KW3" s="18"/>
      <c r="KX3" s="18"/>
      <c r="KY3" s="18"/>
      <c r="KZ3" s="18"/>
      <c r="LA3" s="18"/>
      <c r="LB3" s="18"/>
      <c r="LC3" s="18"/>
      <c r="LD3" s="18"/>
      <c r="LE3" s="18"/>
      <c r="LF3" s="18"/>
      <c r="LG3" s="18"/>
      <c r="LH3" s="18"/>
      <c r="LI3" s="18"/>
      <c r="LJ3" s="18"/>
      <c r="LK3" s="18"/>
      <c r="LL3" s="18"/>
      <c r="LM3" s="18"/>
      <c r="LN3" s="18"/>
      <c r="LO3" s="18"/>
      <c r="LP3" s="18"/>
      <c r="LQ3" s="18"/>
      <c r="LR3" s="18"/>
      <c r="LS3" s="18"/>
      <c r="LT3" s="18"/>
      <c r="LU3" s="18"/>
      <c r="LV3" s="18"/>
      <c r="LW3" s="18"/>
      <c r="LX3" s="18"/>
      <c r="LY3" s="18"/>
      <c r="LZ3" s="18"/>
      <c r="MA3" s="18"/>
      <c r="MB3" s="18"/>
      <c r="MC3" s="18"/>
      <c r="MD3" s="18"/>
      <c r="ME3" s="18"/>
      <c r="MF3" s="18"/>
      <c r="MG3" s="18"/>
      <c r="MH3" s="18"/>
      <c r="MI3" s="18"/>
      <c r="MJ3" s="18"/>
      <c r="MK3" s="18"/>
      <c r="ML3" s="18"/>
      <c r="MM3" s="18"/>
      <c r="MN3" s="18"/>
      <c r="MO3" s="18"/>
      <c r="MP3" s="18"/>
      <c r="MQ3" s="18"/>
      <c r="MR3" s="18"/>
      <c r="MS3" s="18"/>
      <c r="MT3" s="18"/>
      <c r="MU3" s="18"/>
      <c r="MV3" s="18"/>
      <c r="MW3" s="18"/>
      <c r="MX3" s="18"/>
      <c r="MY3" s="18"/>
      <c r="MZ3" s="18"/>
      <c r="NA3" s="18"/>
      <c r="NB3" s="18"/>
      <c r="NC3" s="18"/>
      <c r="ND3" s="18"/>
      <c r="NE3" s="18"/>
      <c r="NF3" s="18"/>
      <c r="NG3" s="18"/>
      <c r="NH3" s="18"/>
      <c r="NI3" s="18"/>
      <c r="NJ3" s="18"/>
      <c r="NK3" s="18"/>
      <c r="NL3" s="18"/>
      <c r="NM3" s="18"/>
      <c r="NN3" s="18"/>
      <c r="NO3" s="18"/>
      <c r="NP3" s="18"/>
      <c r="NQ3" s="18"/>
      <c r="NR3" s="18"/>
      <c r="NS3" s="18"/>
      <c r="NT3" s="18"/>
      <c r="NU3" s="18"/>
      <c r="NV3" s="18"/>
      <c r="NW3" s="18"/>
      <c r="NX3" s="18"/>
      <c r="NY3" s="18"/>
      <c r="NZ3" s="18"/>
      <c r="OA3" s="18"/>
      <c r="OB3" s="18"/>
      <c r="OC3" s="18"/>
      <c r="OD3" s="18"/>
      <c r="OE3" s="18"/>
      <c r="OF3" s="18"/>
    </row>
    <row r="4" spans="1:396" s="19" customFormat="1" ht="20.100000000000001" customHeight="1" x14ac:dyDescent="0.4">
      <c r="A4" s="114" t="s">
        <v>357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24"/>
      <c r="U4" s="18"/>
      <c r="V4" s="79"/>
      <c r="W4" s="79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</row>
    <row r="5" spans="1:396" s="19" customFormat="1" ht="20.100000000000001" customHeight="1" x14ac:dyDescent="0.25">
      <c r="A5" s="115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24"/>
      <c r="U5" s="18"/>
      <c r="V5" s="79"/>
      <c r="W5" s="79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  <c r="IW5" s="18"/>
      <c r="IX5" s="18"/>
      <c r="IY5" s="18"/>
      <c r="IZ5" s="18"/>
      <c r="JA5" s="18"/>
      <c r="JB5" s="18"/>
      <c r="JC5" s="18"/>
      <c r="JD5" s="18"/>
      <c r="JE5" s="18"/>
      <c r="JF5" s="18"/>
      <c r="JG5" s="18"/>
      <c r="JH5" s="18"/>
      <c r="JI5" s="18"/>
      <c r="JJ5" s="18"/>
      <c r="JK5" s="18"/>
      <c r="JL5" s="18"/>
      <c r="JM5" s="18"/>
      <c r="JN5" s="18"/>
      <c r="JO5" s="18"/>
      <c r="JP5" s="18"/>
      <c r="JQ5" s="18"/>
      <c r="JR5" s="18"/>
      <c r="JS5" s="18"/>
      <c r="JT5" s="18"/>
      <c r="JU5" s="18"/>
      <c r="JV5" s="18"/>
      <c r="JW5" s="18"/>
      <c r="JX5" s="18"/>
      <c r="JY5" s="18"/>
      <c r="JZ5" s="18"/>
      <c r="KA5" s="18"/>
      <c r="KB5" s="18"/>
      <c r="KC5" s="18"/>
      <c r="KD5" s="18"/>
      <c r="KE5" s="18"/>
      <c r="KF5" s="18"/>
      <c r="KG5" s="18"/>
      <c r="KH5" s="18"/>
      <c r="KI5" s="18"/>
      <c r="KJ5" s="18"/>
      <c r="KK5" s="18"/>
      <c r="KL5" s="18"/>
      <c r="KM5" s="18"/>
      <c r="KN5" s="18"/>
      <c r="KO5" s="18"/>
      <c r="KP5" s="18"/>
      <c r="KQ5" s="18"/>
      <c r="KR5" s="18"/>
      <c r="KS5" s="18"/>
      <c r="KT5" s="18"/>
      <c r="KU5" s="18"/>
      <c r="KV5" s="18"/>
      <c r="KW5" s="18"/>
      <c r="KX5" s="18"/>
      <c r="KY5" s="18"/>
      <c r="KZ5" s="18"/>
      <c r="LA5" s="18"/>
      <c r="LB5" s="18"/>
      <c r="LC5" s="18"/>
      <c r="LD5" s="18"/>
      <c r="LE5" s="18"/>
      <c r="LF5" s="18"/>
      <c r="LG5" s="18"/>
      <c r="LH5" s="18"/>
      <c r="LI5" s="18"/>
      <c r="LJ5" s="18"/>
      <c r="LK5" s="18"/>
      <c r="LL5" s="18"/>
      <c r="LM5" s="18"/>
      <c r="LN5" s="18"/>
      <c r="LO5" s="18"/>
      <c r="LP5" s="18"/>
      <c r="LQ5" s="18"/>
      <c r="LR5" s="18"/>
      <c r="LS5" s="18"/>
      <c r="LT5" s="18"/>
      <c r="LU5" s="18"/>
      <c r="LV5" s="18"/>
      <c r="LW5" s="18"/>
      <c r="LX5" s="18"/>
      <c r="LY5" s="18"/>
      <c r="LZ5" s="18"/>
      <c r="MA5" s="18"/>
      <c r="MB5" s="18"/>
      <c r="MC5" s="18"/>
      <c r="MD5" s="18"/>
      <c r="ME5" s="18"/>
      <c r="MF5" s="18"/>
      <c r="MG5" s="18"/>
      <c r="MH5" s="18"/>
      <c r="MI5" s="18"/>
      <c r="MJ5" s="18"/>
      <c r="MK5" s="18"/>
      <c r="ML5" s="18"/>
      <c r="MM5" s="18"/>
      <c r="MN5" s="18"/>
      <c r="MO5" s="18"/>
      <c r="MP5" s="18"/>
      <c r="MQ5" s="18"/>
      <c r="MR5" s="18"/>
      <c r="MS5" s="18"/>
      <c r="MT5" s="18"/>
      <c r="MU5" s="18"/>
      <c r="MV5" s="18"/>
      <c r="MW5" s="18"/>
      <c r="MX5" s="18"/>
      <c r="MY5" s="18"/>
      <c r="MZ5" s="18"/>
      <c r="NA5" s="18"/>
      <c r="NB5" s="18"/>
      <c r="NC5" s="18"/>
      <c r="ND5" s="18"/>
      <c r="NE5" s="18"/>
      <c r="NF5" s="18"/>
      <c r="NG5" s="18"/>
      <c r="NH5" s="18"/>
      <c r="NI5" s="18"/>
      <c r="NJ5" s="18"/>
      <c r="NK5" s="18"/>
      <c r="NL5" s="18"/>
      <c r="NM5" s="18"/>
      <c r="NN5" s="18"/>
      <c r="NO5" s="18"/>
      <c r="NP5" s="18"/>
      <c r="NQ5" s="18"/>
      <c r="NR5" s="18"/>
      <c r="NS5" s="18"/>
      <c r="NT5" s="18"/>
      <c r="NU5" s="18"/>
      <c r="NV5" s="18"/>
      <c r="NW5" s="18"/>
      <c r="NX5" s="18"/>
      <c r="NY5" s="18"/>
      <c r="NZ5" s="18"/>
      <c r="OA5" s="18"/>
      <c r="OB5" s="18"/>
      <c r="OC5" s="18"/>
      <c r="OD5" s="18"/>
      <c r="OE5" s="18"/>
      <c r="OF5" s="18"/>
    </row>
    <row r="6" spans="1:396" s="19" customFormat="1" ht="20.100000000000001" customHeight="1" x14ac:dyDescent="0.25">
      <c r="A6" s="115" t="s">
        <v>58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24"/>
      <c r="U6" s="18"/>
      <c r="V6" s="79"/>
      <c r="W6" s="79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  <c r="IW6" s="18"/>
      <c r="IX6" s="18"/>
      <c r="IY6" s="18"/>
      <c r="IZ6" s="18"/>
      <c r="JA6" s="18"/>
      <c r="JB6" s="18"/>
      <c r="JC6" s="18"/>
      <c r="JD6" s="18"/>
      <c r="JE6" s="18"/>
      <c r="JF6" s="18"/>
      <c r="JG6" s="18"/>
      <c r="JH6" s="18"/>
      <c r="JI6" s="18"/>
      <c r="JJ6" s="18"/>
      <c r="JK6" s="18"/>
      <c r="JL6" s="18"/>
      <c r="JM6" s="18"/>
      <c r="JN6" s="18"/>
      <c r="JO6" s="18"/>
      <c r="JP6" s="18"/>
      <c r="JQ6" s="18"/>
      <c r="JR6" s="18"/>
      <c r="JS6" s="18"/>
      <c r="JT6" s="18"/>
      <c r="JU6" s="18"/>
      <c r="JV6" s="18"/>
      <c r="JW6" s="18"/>
      <c r="JX6" s="18"/>
      <c r="JY6" s="18"/>
      <c r="JZ6" s="18"/>
      <c r="KA6" s="18"/>
      <c r="KB6" s="18"/>
      <c r="KC6" s="18"/>
      <c r="KD6" s="18"/>
      <c r="KE6" s="18"/>
      <c r="KF6" s="18"/>
      <c r="KG6" s="18"/>
      <c r="KH6" s="18"/>
      <c r="KI6" s="18"/>
      <c r="KJ6" s="18"/>
      <c r="KK6" s="18"/>
      <c r="KL6" s="18"/>
      <c r="KM6" s="18"/>
      <c r="KN6" s="18"/>
      <c r="KO6" s="18"/>
      <c r="KP6" s="18"/>
      <c r="KQ6" s="18"/>
      <c r="KR6" s="18"/>
      <c r="KS6" s="18"/>
      <c r="KT6" s="18"/>
      <c r="KU6" s="18"/>
      <c r="KV6" s="18"/>
      <c r="KW6" s="18"/>
      <c r="KX6" s="18"/>
      <c r="KY6" s="18"/>
      <c r="KZ6" s="18"/>
      <c r="LA6" s="18"/>
      <c r="LB6" s="18"/>
      <c r="LC6" s="18"/>
      <c r="LD6" s="18"/>
      <c r="LE6" s="18"/>
      <c r="LF6" s="18"/>
      <c r="LG6" s="18"/>
      <c r="LH6" s="18"/>
      <c r="LI6" s="18"/>
      <c r="LJ6" s="18"/>
      <c r="LK6" s="18"/>
      <c r="LL6" s="18"/>
      <c r="LM6" s="18"/>
      <c r="LN6" s="18"/>
      <c r="LO6" s="18"/>
      <c r="LP6" s="18"/>
      <c r="LQ6" s="18"/>
      <c r="LR6" s="18"/>
      <c r="LS6" s="18"/>
      <c r="LT6" s="18"/>
      <c r="LU6" s="18"/>
      <c r="LV6" s="18"/>
      <c r="LW6" s="18"/>
      <c r="LX6" s="18"/>
      <c r="LY6" s="18"/>
      <c r="LZ6" s="18"/>
      <c r="MA6" s="18"/>
      <c r="MB6" s="18"/>
      <c r="MC6" s="18"/>
      <c r="MD6" s="18"/>
      <c r="ME6" s="18"/>
      <c r="MF6" s="18"/>
      <c r="MG6" s="18"/>
      <c r="MH6" s="18"/>
      <c r="MI6" s="18"/>
      <c r="MJ6" s="18"/>
      <c r="MK6" s="18"/>
      <c r="ML6" s="18"/>
      <c r="MM6" s="18"/>
      <c r="MN6" s="18"/>
      <c r="MO6" s="18"/>
      <c r="MP6" s="18"/>
      <c r="MQ6" s="18"/>
      <c r="MR6" s="18"/>
      <c r="MS6" s="18"/>
      <c r="MT6" s="18"/>
      <c r="MU6" s="18"/>
      <c r="MV6" s="18"/>
      <c r="MW6" s="18"/>
      <c r="MX6" s="18"/>
      <c r="MY6" s="18"/>
      <c r="MZ6" s="18"/>
      <c r="NA6" s="18"/>
      <c r="NB6" s="18"/>
      <c r="NC6" s="18"/>
      <c r="ND6" s="18"/>
      <c r="NE6" s="18"/>
      <c r="NF6" s="18"/>
      <c r="NG6" s="18"/>
      <c r="NH6" s="18"/>
      <c r="NI6" s="18"/>
      <c r="NJ6" s="18"/>
      <c r="NK6" s="18"/>
      <c r="NL6" s="18"/>
      <c r="NM6" s="18"/>
      <c r="NN6" s="18"/>
      <c r="NO6" s="18"/>
      <c r="NP6" s="18"/>
      <c r="NQ6" s="18"/>
      <c r="NR6" s="18"/>
      <c r="NS6" s="18"/>
      <c r="NT6" s="18"/>
      <c r="NU6" s="18"/>
      <c r="NV6" s="18"/>
      <c r="NW6" s="18"/>
      <c r="NX6" s="18"/>
      <c r="NY6" s="18"/>
      <c r="NZ6" s="18"/>
      <c r="OA6" s="18"/>
      <c r="OB6" s="18"/>
      <c r="OC6" s="18"/>
      <c r="OD6" s="18"/>
      <c r="OE6" s="18"/>
      <c r="OF6" s="18"/>
    </row>
    <row r="7" spans="1:396" s="19" customFormat="1" ht="20.100000000000001" customHeight="1" x14ac:dyDescent="0.4">
      <c r="A7" s="118" t="s">
        <v>56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24"/>
      <c r="U7" s="18"/>
      <c r="V7" s="79"/>
      <c r="W7" s="79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18"/>
      <c r="JE7" s="18"/>
      <c r="JF7" s="18"/>
      <c r="JG7" s="18"/>
      <c r="JH7" s="18"/>
      <c r="JI7" s="18"/>
      <c r="JJ7" s="18"/>
      <c r="JK7" s="18"/>
      <c r="JL7" s="18"/>
      <c r="JM7" s="18"/>
      <c r="JN7" s="18"/>
      <c r="JO7" s="18"/>
      <c r="JP7" s="18"/>
      <c r="JQ7" s="18"/>
      <c r="JR7" s="18"/>
      <c r="JS7" s="18"/>
      <c r="JT7" s="18"/>
      <c r="JU7" s="18"/>
      <c r="JV7" s="18"/>
      <c r="JW7" s="18"/>
      <c r="JX7" s="18"/>
      <c r="JY7" s="18"/>
      <c r="JZ7" s="18"/>
      <c r="KA7" s="18"/>
      <c r="KB7" s="18"/>
      <c r="KC7" s="18"/>
      <c r="KD7" s="18"/>
      <c r="KE7" s="18"/>
      <c r="KF7" s="18"/>
      <c r="KG7" s="18"/>
      <c r="KH7" s="18"/>
      <c r="KI7" s="18"/>
      <c r="KJ7" s="18"/>
      <c r="KK7" s="18"/>
      <c r="KL7" s="18"/>
      <c r="KM7" s="18"/>
      <c r="KN7" s="18"/>
      <c r="KO7" s="18"/>
      <c r="KP7" s="18"/>
      <c r="KQ7" s="18"/>
      <c r="KR7" s="18"/>
      <c r="KS7" s="18"/>
      <c r="KT7" s="18"/>
      <c r="KU7" s="18"/>
      <c r="KV7" s="18"/>
      <c r="KW7" s="18"/>
      <c r="KX7" s="18"/>
      <c r="KY7" s="18"/>
      <c r="KZ7" s="18"/>
      <c r="LA7" s="18"/>
      <c r="LB7" s="18"/>
      <c r="LC7" s="18"/>
      <c r="LD7" s="18"/>
      <c r="LE7" s="18"/>
      <c r="LF7" s="18"/>
      <c r="LG7" s="18"/>
      <c r="LH7" s="18"/>
      <c r="LI7" s="18"/>
      <c r="LJ7" s="18"/>
      <c r="LK7" s="18"/>
      <c r="LL7" s="18"/>
      <c r="LM7" s="18"/>
      <c r="LN7" s="18"/>
      <c r="LO7" s="18"/>
      <c r="LP7" s="18"/>
      <c r="LQ7" s="18"/>
      <c r="LR7" s="18"/>
      <c r="LS7" s="18"/>
      <c r="LT7" s="18"/>
      <c r="LU7" s="18"/>
      <c r="LV7" s="18"/>
      <c r="LW7" s="18"/>
      <c r="LX7" s="18"/>
      <c r="LY7" s="18"/>
      <c r="LZ7" s="18"/>
      <c r="MA7" s="18"/>
      <c r="MB7" s="18"/>
      <c r="MC7" s="18"/>
      <c r="MD7" s="18"/>
      <c r="ME7" s="18"/>
      <c r="MF7" s="18"/>
      <c r="MG7" s="18"/>
      <c r="MH7" s="18"/>
      <c r="MI7" s="18"/>
      <c r="MJ7" s="18"/>
      <c r="MK7" s="18"/>
      <c r="ML7" s="18"/>
      <c r="MM7" s="18"/>
      <c r="MN7" s="18"/>
      <c r="MO7" s="18"/>
      <c r="MP7" s="18"/>
      <c r="MQ7" s="18"/>
      <c r="MR7" s="18"/>
      <c r="MS7" s="18"/>
      <c r="MT7" s="18"/>
      <c r="MU7" s="18"/>
      <c r="MV7" s="18"/>
      <c r="MW7" s="18"/>
      <c r="MX7" s="18"/>
      <c r="MY7" s="18"/>
      <c r="MZ7" s="18"/>
      <c r="NA7" s="18"/>
      <c r="NB7" s="18"/>
      <c r="NC7" s="18"/>
      <c r="ND7" s="18"/>
      <c r="NE7" s="18"/>
      <c r="NF7" s="18"/>
      <c r="NG7" s="18"/>
      <c r="NH7" s="18"/>
      <c r="NI7" s="18"/>
      <c r="NJ7" s="18"/>
      <c r="NK7" s="18"/>
      <c r="NL7" s="18"/>
      <c r="NM7" s="18"/>
      <c r="NN7" s="18"/>
      <c r="NO7" s="18"/>
      <c r="NP7" s="18"/>
      <c r="NQ7" s="18"/>
      <c r="NR7" s="18"/>
      <c r="NS7" s="18"/>
      <c r="NT7" s="18"/>
      <c r="NU7" s="18"/>
      <c r="NV7" s="18"/>
      <c r="NW7" s="18"/>
      <c r="NX7" s="18"/>
      <c r="NY7" s="18"/>
      <c r="NZ7" s="18"/>
      <c r="OA7" s="18"/>
      <c r="OB7" s="18"/>
      <c r="OC7" s="18"/>
      <c r="OD7" s="18"/>
      <c r="OE7" s="18"/>
      <c r="OF7" s="18"/>
    </row>
    <row r="8" spans="1:396" s="19" customFormat="1" ht="20.100000000000001" customHeight="1" x14ac:dyDescent="0.4">
      <c r="A8" s="113" t="s">
        <v>54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24"/>
      <c r="U8" s="18"/>
      <c r="V8" s="79"/>
      <c r="W8" s="79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  <c r="IW8" s="18"/>
      <c r="IX8" s="18"/>
      <c r="IY8" s="18"/>
      <c r="IZ8" s="18"/>
      <c r="JA8" s="18"/>
      <c r="JB8" s="18"/>
      <c r="JC8" s="18"/>
      <c r="JD8" s="18"/>
      <c r="JE8" s="18"/>
      <c r="JF8" s="18"/>
      <c r="JG8" s="18"/>
      <c r="JH8" s="18"/>
      <c r="JI8" s="18"/>
      <c r="JJ8" s="18"/>
      <c r="JK8" s="18"/>
      <c r="JL8" s="18"/>
      <c r="JM8" s="18"/>
      <c r="JN8" s="18"/>
      <c r="JO8" s="18"/>
      <c r="JP8" s="18"/>
      <c r="JQ8" s="18"/>
      <c r="JR8" s="18"/>
      <c r="JS8" s="18"/>
      <c r="JT8" s="18"/>
      <c r="JU8" s="18"/>
      <c r="JV8" s="18"/>
      <c r="JW8" s="18"/>
      <c r="JX8" s="18"/>
      <c r="JY8" s="18"/>
      <c r="JZ8" s="18"/>
      <c r="KA8" s="18"/>
      <c r="KB8" s="18"/>
      <c r="KC8" s="18"/>
      <c r="KD8" s="18"/>
      <c r="KE8" s="18"/>
      <c r="KF8" s="18"/>
      <c r="KG8" s="18"/>
      <c r="KH8" s="18"/>
      <c r="KI8" s="18"/>
      <c r="KJ8" s="18"/>
      <c r="KK8" s="18"/>
      <c r="KL8" s="18"/>
      <c r="KM8" s="18"/>
      <c r="KN8" s="18"/>
      <c r="KO8" s="18"/>
      <c r="KP8" s="18"/>
      <c r="KQ8" s="18"/>
      <c r="KR8" s="18"/>
      <c r="KS8" s="18"/>
      <c r="KT8" s="18"/>
      <c r="KU8" s="18"/>
      <c r="KV8" s="18"/>
      <c r="KW8" s="18"/>
      <c r="KX8" s="18"/>
      <c r="KY8" s="18"/>
      <c r="KZ8" s="18"/>
      <c r="LA8" s="18"/>
      <c r="LB8" s="18"/>
      <c r="LC8" s="18"/>
      <c r="LD8" s="18"/>
      <c r="LE8" s="18"/>
      <c r="LF8" s="18"/>
      <c r="LG8" s="18"/>
      <c r="LH8" s="18"/>
      <c r="LI8" s="18"/>
      <c r="LJ8" s="18"/>
      <c r="LK8" s="18"/>
      <c r="LL8" s="18"/>
      <c r="LM8" s="18"/>
      <c r="LN8" s="18"/>
      <c r="LO8" s="18"/>
      <c r="LP8" s="18"/>
      <c r="LQ8" s="18"/>
      <c r="LR8" s="18"/>
      <c r="LS8" s="18"/>
      <c r="LT8" s="18"/>
      <c r="LU8" s="18"/>
      <c r="LV8" s="18"/>
      <c r="LW8" s="18"/>
      <c r="LX8" s="18"/>
      <c r="LY8" s="18"/>
      <c r="LZ8" s="18"/>
      <c r="MA8" s="18"/>
      <c r="MB8" s="18"/>
      <c r="MC8" s="18"/>
      <c r="MD8" s="18"/>
      <c r="ME8" s="18"/>
      <c r="MF8" s="18"/>
      <c r="MG8" s="18"/>
      <c r="MH8" s="18"/>
      <c r="MI8" s="18"/>
      <c r="MJ8" s="18"/>
      <c r="MK8" s="18"/>
      <c r="ML8" s="18"/>
      <c r="MM8" s="18"/>
      <c r="MN8" s="18"/>
      <c r="MO8" s="18"/>
      <c r="MP8" s="18"/>
      <c r="MQ8" s="18"/>
      <c r="MR8" s="18"/>
      <c r="MS8" s="18"/>
      <c r="MT8" s="18"/>
      <c r="MU8" s="18"/>
      <c r="MV8" s="18"/>
      <c r="MW8" s="18"/>
      <c r="MX8" s="18"/>
      <c r="MY8" s="18"/>
      <c r="MZ8" s="18"/>
      <c r="NA8" s="18"/>
      <c r="NB8" s="18"/>
      <c r="NC8" s="18"/>
      <c r="ND8" s="18"/>
      <c r="NE8" s="18"/>
      <c r="NF8" s="18"/>
      <c r="NG8" s="18"/>
      <c r="NH8" s="18"/>
      <c r="NI8" s="18"/>
      <c r="NJ8" s="18"/>
      <c r="NK8" s="18"/>
      <c r="NL8" s="18"/>
      <c r="NM8" s="18"/>
      <c r="NN8" s="18"/>
      <c r="NO8" s="18"/>
      <c r="NP8" s="18"/>
      <c r="NQ8" s="18"/>
      <c r="NR8" s="18"/>
      <c r="NS8" s="18"/>
      <c r="NT8" s="18"/>
      <c r="NU8" s="18"/>
      <c r="NV8" s="18"/>
      <c r="NW8" s="18"/>
      <c r="NX8" s="18"/>
      <c r="NY8" s="18"/>
      <c r="NZ8" s="18"/>
      <c r="OA8" s="18"/>
      <c r="OB8" s="18"/>
      <c r="OC8" s="18"/>
      <c r="OD8" s="18"/>
      <c r="OE8" s="18"/>
      <c r="OF8" s="18"/>
    </row>
    <row r="9" spans="1:396" s="19" customFormat="1" ht="20.100000000000001" customHeight="1" thickBot="1" x14ac:dyDescent="0.45">
      <c r="A9" s="119" t="s">
        <v>358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24"/>
      <c r="U9" s="18"/>
      <c r="V9" s="79"/>
      <c r="W9" s="79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  <c r="IW9" s="18"/>
      <c r="IX9" s="18"/>
      <c r="IY9" s="18"/>
      <c r="IZ9" s="18"/>
      <c r="JA9" s="18"/>
      <c r="JB9" s="18"/>
      <c r="JC9" s="18"/>
      <c r="JD9" s="18"/>
      <c r="JE9" s="18"/>
      <c r="JF9" s="18"/>
      <c r="JG9" s="18"/>
      <c r="JH9" s="18"/>
      <c r="JI9" s="18"/>
      <c r="JJ9" s="18"/>
      <c r="JK9" s="18"/>
      <c r="JL9" s="18"/>
      <c r="JM9" s="18"/>
      <c r="JN9" s="18"/>
      <c r="JO9" s="18"/>
      <c r="JP9" s="18"/>
      <c r="JQ9" s="18"/>
      <c r="JR9" s="18"/>
      <c r="JS9" s="18"/>
      <c r="JT9" s="18"/>
      <c r="JU9" s="18"/>
      <c r="JV9" s="18"/>
      <c r="JW9" s="18"/>
      <c r="JX9" s="18"/>
      <c r="JY9" s="18"/>
      <c r="JZ9" s="18"/>
      <c r="KA9" s="18"/>
      <c r="KB9" s="18"/>
      <c r="KC9" s="18"/>
      <c r="KD9" s="18"/>
      <c r="KE9" s="18"/>
      <c r="KF9" s="18"/>
      <c r="KG9" s="18"/>
      <c r="KH9" s="18"/>
      <c r="KI9" s="18"/>
      <c r="KJ9" s="18"/>
      <c r="KK9" s="18"/>
      <c r="KL9" s="18"/>
      <c r="KM9" s="18"/>
      <c r="KN9" s="18"/>
      <c r="KO9" s="18"/>
      <c r="KP9" s="18"/>
      <c r="KQ9" s="18"/>
      <c r="KR9" s="18"/>
      <c r="KS9" s="18"/>
      <c r="KT9" s="18"/>
      <c r="KU9" s="18"/>
      <c r="KV9" s="18"/>
      <c r="KW9" s="18"/>
      <c r="KX9" s="18"/>
      <c r="KY9" s="18"/>
      <c r="KZ9" s="18"/>
      <c r="LA9" s="18"/>
      <c r="LB9" s="18"/>
      <c r="LC9" s="18"/>
      <c r="LD9" s="18"/>
      <c r="LE9" s="18"/>
      <c r="LF9" s="18"/>
      <c r="LG9" s="18"/>
      <c r="LH9" s="18"/>
      <c r="LI9" s="18"/>
      <c r="LJ9" s="18"/>
      <c r="LK9" s="18"/>
      <c r="LL9" s="18"/>
      <c r="LM9" s="18"/>
      <c r="LN9" s="18"/>
      <c r="LO9" s="18"/>
      <c r="LP9" s="18"/>
      <c r="LQ9" s="18"/>
      <c r="LR9" s="18"/>
      <c r="LS9" s="18"/>
      <c r="LT9" s="18"/>
      <c r="LU9" s="18"/>
      <c r="LV9" s="18"/>
      <c r="LW9" s="18"/>
      <c r="LX9" s="18"/>
      <c r="LY9" s="18"/>
      <c r="LZ9" s="18"/>
      <c r="MA9" s="18"/>
      <c r="MB9" s="18"/>
      <c r="MC9" s="18"/>
      <c r="MD9" s="18"/>
      <c r="ME9" s="18"/>
      <c r="MF9" s="18"/>
      <c r="MG9" s="18"/>
      <c r="MH9" s="18"/>
      <c r="MI9" s="18"/>
      <c r="MJ9" s="18"/>
      <c r="MK9" s="18"/>
      <c r="ML9" s="18"/>
      <c r="MM9" s="18"/>
      <c r="MN9" s="18"/>
      <c r="MO9" s="18"/>
      <c r="MP9" s="18"/>
      <c r="MQ9" s="18"/>
      <c r="MR9" s="18"/>
      <c r="MS9" s="18"/>
      <c r="MT9" s="18"/>
      <c r="MU9" s="18"/>
      <c r="MV9" s="18"/>
      <c r="MW9" s="18"/>
      <c r="MX9" s="18"/>
      <c r="MY9" s="18"/>
      <c r="MZ9" s="18"/>
      <c r="NA9" s="18"/>
      <c r="NB9" s="18"/>
      <c r="NC9" s="18"/>
      <c r="ND9" s="18"/>
      <c r="NE9" s="18"/>
      <c r="NF9" s="18"/>
      <c r="NG9" s="18"/>
      <c r="NH9" s="18"/>
      <c r="NI9" s="18"/>
      <c r="NJ9" s="18"/>
      <c r="NK9" s="18"/>
      <c r="NL9" s="18"/>
      <c r="NM9" s="18"/>
      <c r="NN9" s="18"/>
      <c r="NO9" s="18"/>
      <c r="NP9" s="18"/>
      <c r="NQ9" s="18"/>
      <c r="NR9" s="18"/>
      <c r="NS9" s="18"/>
      <c r="NT9" s="18"/>
      <c r="NU9" s="18"/>
      <c r="NV9" s="18"/>
      <c r="NW9" s="18"/>
      <c r="NX9" s="18"/>
      <c r="NY9" s="18"/>
      <c r="NZ9" s="18"/>
      <c r="OA9" s="18"/>
      <c r="OB9" s="18"/>
      <c r="OC9" s="18"/>
      <c r="OD9" s="18"/>
      <c r="OE9" s="18"/>
      <c r="OF9" s="18"/>
    </row>
    <row r="10" spans="1:396" ht="24" customHeight="1" thickBot="1" x14ac:dyDescent="0.3">
      <c r="A10" s="120" t="s">
        <v>42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2"/>
    </row>
    <row r="11" spans="1:396" s="5" customFormat="1" ht="71.25" customHeight="1" thickBot="1" x14ac:dyDescent="0.3">
      <c r="A11" s="25" t="s">
        <v>0</v>
      </c>
      <c r="B11" s="26" t="s">
        <v>43</v>
      </c>
      <c r="C11" s="28" t="s">
        <v>44</v>
      </c>
      <c r="D11" s="28" t="s">
        <v>41</v>
      </c>
      <c r="E11" s="27" t="s">
        <v>278</v>
      </c>
      <c r="F11" s="27" t="s">
        <v>279</v>
      </c>
      <c r="G11" s="28" t="s">
        <v>45</v>
      </c>
      <c r="H11" s="28" t="s">
        <v>116</v>
      </c>
      <c r="I11" s="28" t="s">
        <v>330</v>
      </c>
      <c r="J11" s="28" t="s">
        <v>46</v>
      </c>
      <c r="K11" s="28" t="s">
        <v>47</v>
      </c>
      <c r="L11" s="28" t="s">
        <v>48</v>
      </c>
      <c r="M11" s="29" t="s">
        <v>35</v>
      </c>
      <c r="N11" s="28" t="s">
        <v>36</v>
      </c>
      <c r="O11" s="28" t="s">
        <v>37</v>
      </c>
      <c r="P11" s="28" t="s">
        <v>49</v>
      </c>
      <c r="Q11" s="28" t="s">
        <v>38</v>
      </c>
      <c r="R11" s="30" t="s">
        <v>39</v>
      </c>
      <c r="S11" s="28" t="s">
        <v>40</v>
      </c>
      <c r="T11" s="86" t="s">
        <v>246</v>
      </c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</row>
    <row r="12" spans="1:396" s="6" customFormat="1" ht="45" customHeight="1" x14ac:dyDescent="0.2">
      <c r="A12" s="31">
        <v>1</v>
      </c>
      <c r="B12" s="53" t="s">
        <v>1</v>
      </c>
      <c r="C12" s="32" t="s">
        <v>228</v>
      </c>
      <c r="D12" s="32" t="s">
        <v>2</v>
      </c>
      <c r="E12" s="32" t="s">
        <v>275</v>
      </c>
      <c r="F12" s="32" t="s">
        <v>275</v>
      </c>
      <c r="G12" s="55">
        <v>17500</v>
      </c>
      <c r="H12" s="55">
        <v>17500</v>
      </c>
      <c r="I12" s="55">
        <v>0</v>
      </c>
      <c r="J12" s="55">
        <v>375</v>
      </c>
      <c r="K12" s="55">
        <v>0</v>
      </c>
      <c r="L12" s="55">
        <v>6500</v>
      </c>
      <c r="M12" s="55">
        <v>6500</v>
      </c>
      <c r="N12" s="55">
        <v>12000</v>
      </c>
      <c r="O12" s="55">
        <v>0</v>
      </c>
      <c r="P12" s="55">
        <v>250</v>
      </c>
      <c r="Q12" s="56">
        <f t="shared" ref="Q12:Q77" si="0">SUM(H12:P12)</f>
        <v>43125</v>
      </c>
      <c r="R12" s="102">
        <v>7136.1</v>
      </c>
      <c r="S12" s="107">
        <f t="shared" ref="S12:S77" si="1">Q12-R12</f>
        <v>35988.9</v>
      </c>
      <c r="T12" s="87">
        <f>W12</f>
        <v>20274.099999999999</v>
      </c>
      <c r="V12" s="5" t="s">
        <v>247</v>
      </c>
      <c r="W12" s="84">
        <f t="shared" ref="W12:W76" si="2">SUM(X12:AE12)</f>
        <v>20274.099999999999</v>
      </c>
      <c r="X12" s="6">
        <v>20274.099999999999</v>
      </c>
    </row>
    <row r="13" spans="1:396" s="5" customFormat="1" ht="45" customHeight="1" x14ac:dyDescent="0.25">
      <c r="A13" s="33">
        <v>2</v>
      </c>
      <c r="B13" s="35" t="s">
        <v>3</v>
      </c>
      <c r="C13" s="34" t="s">
        <v>4</v>
      </c>
      <c r="D13" s="34" t="s">
        <v>257</v>
      </c>
      <c r="E13" s="34" t="s">
        <v>273</v>
      </c>
      <c r="F13" s="34" t="s">
        <v>280</v>
      </c>
      <c r="G13" s="46">
        <v>22000</v>
      </c>
      <c r="H13" s="46">
        <f>G13</f>
        <v>22000</v>
      </c>
      <c r="I13" s="46">
        <v>0</v>
      </c>
      <c r="J13" s="46">
        <v>375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249.99999999999991</v>
      </c>
      <c r="Q13" s="57">
        <f t="shared" si="0"/>
        <v>22625</v>
      </c>
      <c r="R13" s="103">
        <v>5125.3599999999997</v>
      </c>
      <c r="S13" s="108">
        <f t="shared" si="1"/>
        <v>17499.64</v>
      </c>
      <c r="T13" s="68">
        <f>W13</f>
        <v>20670.82</v>
      </c>
      <c r="W13" s="84">
        <f t="shared" si="2"/>
        <v>20670.82</v>
      </c>
      <c r="X13" s="5">
        <v>20275.810000000001</v>
      </c>
      <c r="Y13" s="5">
        <v>395.01</v>
      </c>
    </row>
    <row r="14" spans="1:396" s="5" customFormat="1" ht="45" customHeight="1" x14ac:dyDescent="0.25">
      <c r="A14" s="33">
        <v>3</v>
      </c>
      <c r="B14" s="35" t="s">
        <v>3</v>
      </c>
      <c r="C14" s="46" t="s">
        <v>5</v>
      </c>
      <c r="D14" s="34" t="s">
        <v>258</v>
      </c>
      <c r="E14" s="34" t="s">
        <v>274</v>
      </c>
      <c r="F14" s="34" t="s">
        <v>256</v>
      </c>
      <c r="G14" s="46">
        <v>22000</v>
      </c>
      <c r="H14" s="46">
        <f>G14</f>
        <v>22000</v>
      </c>
      <c r="I14" s="46">
        <v>0</v>
      </c>
      <c r="J14" s="46">
        <v>375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249.99999999999991</v>
      </c>
      <c r="Q14" s="57">
        <f>SUM(H14:P14)</f>
        <v>22625</v>
      </c>
      <c r="R14" s="103">
        <v>5125.3599999999997</v>
      </c>
      <c r="S14" s="108">
        <f t="shared" si="1"/>
        <v>17499.64</v>
      </c>
      <c r="T14" s="68">
        <f t="shared" ref="T14:T77" si="3">W14</f>
        <v>482</v>
      </c>
      <c r="W14" s="84">
        <f t="shared" si="2"/>
        <v>482</v>
      </c>
      <c r="X14" s="5">
        <v>482</v>
      </c>
    </row>
    <row r="15" spans="1:396" s="5" customFormat="1" ht="45" customHeight="1" x14ac:dyDescent="0.25">
      <c r="A15" s="33">
        <v>4</v>
      </c>
      <c r="B15" s="35" t="s">
        <v>3</v>
      </c>
      <c r="C15" s="46" t="s">
        <v>254</v>
      </c>
      <c r="D15" s="34" t="s">
        <v>261</v>
      </c>
      <c r="E15" s="34" t="s">
        <v>275</v>
      </c>
      <c r="F15" s="34" t="s">
        <v>281</v>
      </c>
      <c r="G15" s="58">
        <v>25000</v>
      </c>
      <c r="H15" s="46">
        <v>25000</v>
      </c>
      <c r="I15" s="46">
        <v>0</v>
      </c>
      <c r="J15" s="46">
        <v>375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249.99999999999991</v>
      </c>
      <c r="Q15" s="57">
        <f t="shared" si="0"/>
        <v>25625</v>
      </c>
      <c r="R15" s="103">
        <v>14498.54</v>
      </c>
      <c r="S15" s="108">
        <f t="shared" si="1"/>
        <v>11126.46</v>
      </c>
      <c r="T15" s="68">
        <f t="shared" si="3"/>
        <v>2296</v>
      </c>
      <c r="W15" s="84">
        <f t="shared" si="2"/>
        <v>2296</v>
      </c>
      <c r="X15" s="5">
        <v>960</v>
      </c>
      <c r="Y15" s="5">
        <v>210</v>
      </c>
      <c r="Z15" s="5">
        <v>1126</v>
      </c>
    </row>
    <row r="16" spans="1:396" s="5" customFormat="1" ht="45" customHeight="1" x14ac:dyDescent="0.25">
      <c r="A16" s="33">
        <v>5</v>
      </c>
      <c r="B16" s="35" t="s">
        <v>3</v>
      </c>
      <c r="C16" s="46" t="s">
        <v>255</v>
      </c>
      <c r="D16" s="34" t="s">
        <v>259</v>
      </c>
      <c r="E16" s="34" t="s">
        <v>276</v>
      </c>
      <c r="F16" s="34" t="s">
        <v>282</v>
      </c>
      <c r="G16" s="58">
        <v>22000</v>
      </c>
      <c r="H16" s="46">
        <v>22000</v>
      </c>
      <c r="I16" s="46">
        <v>0</v>
      </c>
      <c r="J16" s="46">
        <v>375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249.99999999999991</v>
      </c>
      <c r="Q16" s="57">
        <f t="shared" si="0"/>
        <v>22625</v>
      </c>
      <c r="R16" s="103">
        <v>5125.3599999999997</v>
      </c>
      <c r="S16" s="108">
        <f t="shared" si="1"/>
        <v>17499.64</v>
      </c>
      <c r="T16" s="68" t="str">
        <f t="shared" si="3"/>
        <v>NO APLICA</v>
      </c>
      <c r="V16" s="5" t="s">
        <v>247</v>
      </c>
      <c r="W16" s="5" t="s">
        <v>247</v>
      </c>
    </row>
    <row r="17" spans="1:25" s="5" customFormat="1" ht="45" customHeight="1" x14ac:dyDescent="0.25">
      <c r="A17" s="33">
        <v>6</v>
      </c>
      <c r="B17" s="35" t="s">
        <v>3</v>
      </c>
      <c r="C17" s="46" t="s">
        <v>66</v>
      </c>
      <c r="D17" s="34" t="s">
        <v>260</v>
      </c>
      <c r="E17" s="34" t="s">
        <v>277</v>
      </c>
      <c r="F17" s="34" t="s">
        <v>283</v>
      </c>
      <c r="G17" s="59">
        <v>22000</v>
      </c>
      <c r="H17" s="46">
        <v>22000</v>
      </c>
      <c r="I17" s="46">
        <v>0</v>
      </c>
      <c r="J17" s="46">
        <v>375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249.99999999999991</v>
      </c>
      <c r="Q17" s="57">
        <f t="shared" si="0"/>
        <v>22625</v>
      </c>
      <c r="R17" s="103">
        <v>5125.3599999999997</v>
      </c>
      <c r="S17" s="108">
        <f t="shared" si="1"/>
        <v>17499.64</v>
      </c>
      <c r="T17" s="68">
        <f t="shared" si="3"/>
        <v>1903</v>
      </c>
      <c r="W17" s="84">
        <f t="shared" si="2"/>
        <v>1903</v>
      </c>
      <c r="X17" s="5">
        <v>942</v>
      </c>
      <c r="Y17" s="5">
        <v>961</v>
      </c>
    </row>
    <row r="18" spans="1:25" s="5" customFormat="1" ht="45" customHeight="1" x14ac:dyDescent="0.25">
      <c r="A18" s="33">
        <v>7</v>
      </c>
      <c r="B18" s="35" t="s">
        <v>3</v>
      </c>
      <c r="C18" s="46" t="s">
        <v>346</v>
      </c>
      <c r="D18" s="34" t="s">
        <v>347</v>
      </c>
      <c r="E18" s="34" t="s">
        <v>294</v>
      </c>
      <c r="F18" s="34" t="s">
        <v>283</v>
      </c>
      <c r="G18" s="59">
        <v>22000</v>
      </c>
      <c r="H18" s="46">
        <v>22000</v>
      </c>
      <c r="I18" s="46">
        <v>0</v>
      </c>
      <c r="J18" s="46">
        <v>375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250</v>
      </c>
      <c r="Q18" s="57">
        <f t="shared" ref="Q18" si="4">SUM(H18:P18)</f>
        <v>22625</v>
      </c>
      <c r="R18" s="103">
        <v>5125.3599999999997</v>
      </c>
      <c r="S18" s="108">
        <f t="shared" ref="S18" si="5">Q18-R18</f>
        <v>17499.64</v>
      </c>
      <c r="T18" s="68" t="s">
        <v>247</v>
      </c>
      <c r="W18" s="84">
        <f t="shared" ref="W18" si="6">SUM(X18:AE18)</f>
        <v>0</v>
      </c>
    </row>
    <row r="19" spans="1:25" s="7" customFormat="1" ht="45" customHeight="1" x14ac:dyDescent="0.25">
      <c r="A19" s="33">
        <v>8</v>
      </c>
      <c r="B19" s="35" t="s">
        <v>6</v>
      </c>
      <c r="C19" s="69" t="s">
        <v>7</v>
      </c>
      <c r="D19" s="69" t="s">
        <v>213</v>
      </c>
      <c r="E19" s="34" t="s">
        <v>284</v>
      </c>
      <c r="F19" s="34" t="s">
        <v>284</v>
      </c>
      <c r="G19" s="60">
        <v>8000</v>
      </c>
      <c r="H19" s="46">
        <v>8000.0000000000009</v>
      </c>
      <c r="I19" s="46">
        <v>0</v>
      </c>
      <c r="J19" s="46"/>
      <c r="K19" s="46">
        <v>0</v>
      </c>
      <c r="L19" s="46">
        <v>0</v>
      </c>
      <c r="M19" s="46">
        <v>0</v>
      </c>
      <c r="N19" s="46">
        <v>0</v>
      </c>
      <c r="O19" s="60">
        <f>H19*25%</f>
        <v>2000.0000000000002</v>
      </c>
      <c r="P19" s="61">
        <v>250.00000000000003</v>
      </c>
      <c r="Q19" s="57">
        <f t="shared" si="0"/>
        <v>10250.000000000002</v>
      </c>
      <c r="R19" s="104">
        <v>2250.9139784946237</v>
      </c>
      <c r="S19" s="108">
        <f t="shared" si="1"/>
        <v>7999.0860215053781</v>
      </c>
      <c r="T19" s="68" t="s">
        <v>247</v>
      </c>
      <c r="V19" s="82" t="s">
        <v>247</v>
      </c>
      <c r="W19" s="84">
        <f t="shared" si="2"/>
        <v>0</v>
      </c>
    </row>
    <row r="20" spans="1:25" s="7" customFormat="1" ht="45" customHeight="1" x14ac:dyDescent="0.25">
      <c r="A20" s="33">
        <v>9</v>
      </c>
      <c r="B20" s="35" t="s">
        <v>6</v>
      </c>
      <c r="C20" s="69" t="s">
        <v>8</v>
      </c>
      <c r="D20" s="69" t="s">
        <v>214</v>
      </c>
      <c r="E20" s="34" t="s">
        <v>285</v>
      </c>
      <c r="F20" s="34" t="s">
        <v>285</v>
      </c>
      <c r="G20" s="60">
        <v>15000</v>
      </c>
      <c r="H20" s="46">
        <v>15000</v>
      </c>
      <c r="I20" s="46">
        <v>0</v>
      </c>
      <c r="J20" s="60">
        <v>375</v>
      </c>
      <c r="K20" s="46">
        <v>0</v>
      </c>
      <c r="L20" s="46">
        <v>0</v>
      </c>
      <c r="M20" s="46">
        <v>0</v>
      </c>
      <c r="N20" s="46">
        <v>0</v>
      </c>
      <c r="O20" s="60">
        <f t="shared" ref="O20:O83" si="7">H20*25%</f>
        <v>3750</v>
      </c>
      <c r="P20" s="63">
        <v>250.00000000000003</v>
      </c>
      <c r="Q20" s="57">
        <f t="shared" si="0"/>
        <v>19375</v>
      </c>
      <c r="R20" s="104">
        <v>4913.9354838709678</v>
      </c>
      <c r="S20" s="108">
        <f t="shared" si="1"/>
        <v>14461.064516129032</v>
      </c>
      <c r="T20" s="68" t="s">
        <v>247</v>
      </c>
      <c r="V20" s="82" t="s">
        <v>247</v>
      </c>
      <c r="W20" s="84">
        <f t="shared" si="2"/>
        <v>0</v>
      </c>
    </row>
    <row r="21" spans="1:25" s="7" customFormat="1" ht="45" customHeight="1" x14ac:dyDescent="0.25">
      <c r="A21" s="33">
        <v>10</v>
      </c>
      <c r="B21" s="35" t="s">
        <v>6</v>
      </c>
      <c r="C21" s="69" t="s">
        <v>9</v>
      </c>
      <c r="D21" s="69" t="s">
        <v>215</v>
      </c>
      <c r="E21" s="34" t="s">
        <v>285</v>
      </c>
      <c r="F21" s="34" t="s">
        <v>285</v>
      </c>
      <c r="G21" s="60">
        <v>8000</v>
      </c>
      <c r="H21" s="46">
        <v>8000.0000000000009</v>
      </c>
      <c r="I21" s="46">
        <v>0</v>
      </c>
      <c r="J21" s="46"/>
      <c r="K21" s="46">
        <v>0</v>
      </c>
      <c r="L21" s="46">
        <v>0</v>
      </c>
      <c r="M21" s="46">
        <v>0</v>
      </c>
      <c r="N21" s="46">
        <v>0</v>
      </c>
      <c r="O21" s="60">
        <f t="shared" si="7"/>
        <v>2000.0000000000002</v>
      </c>
      <c r="P21" s="61">
        <v>250.00000000000003</v>
      </c>
      <c r="Q21" s="57">
        <f t="shared" si="0"/>
        <v>10250.000000000002</v>
      </c>
      <c r="R21" s="104">
        <v>2385.3139784946238</v>
      </c>
      <c r="S21" s="108">
        <f t="shared" si="1"/>
        <v>7864.6860215053784</v>
      </c>
      <c r="T21" s="68" t="s">
        <v>247</v>
      </c>
      <c r="V21" s="82" t="s">
        <v>247</v>
      </c>
      <c r="W21" s="84">
        <f t="shared" si="2"/>
        <v>0</v>
      </c>
    </row>
    <row r="22" spans="1:25" s="7" customFormat="1" ht="45" customHeight="1" x14ac:dyDescent="0.25">
      <c r="A22" s="33">
        <v>11</v>
      </c>
      <c r="B22" s="35" t="s">
        <v>6</v>
      </c>
      <c r="C22" s="69" t="s">
        <v>10</v>
      </c>
      <c r="D22" s="69" t="s">
        <v>216</v>
      </c>
      <c r="E22" s="34" t="s">
        <v>276</v>
      </c>
      <c r="F22" s="34" t="s">
        <v>286</v>
      </c>
      <c r="G22" s="60">
        <v>5500</v>
      </c>
      <c r="H22" s="46">
        <v>5500</v>
      </c>
      <c r="I22" s="46">
        <v>0</v>
      </c>
      <c r="J22" s="46"/>
      <c r="K22" s="46">
        <v>0</v>
      </c>
      <c r="L22" s="46">
        <v>0</v>
      </c>
      <c r="M22" s="46">
        <v>0</v>
      </c>
      <c r="N22" s="46">
        <v>0</v>
      </c>
      <c r="O22" s="60">
        <f t="shared" si="7"/>
        <v>1375</v>
      </c>
      <c r="P22" s="61">
        <v>250.00000000000003</v>
      </c>
      <c r="Q22" s="57">
        <f t="shared" si="0"/>
        <v>7125</v>
      </c>
      <c r="R22" s="104">
        <v>1516.2575268817204</v>
      </c>
      <c r="S22" s="108">
        <f t="shared" si="1"/>
        <v>5608.74247311828</v>
      </c>
      <c r="T22" s="68" t="s">
        <v>247</v>
      </c>
      <c r="V22" s="82" t="s">
        <v>247</v>
      </c>
      <c r="W22" s="84">
        <f t="shared" si="2"/>
        <v>0</v>
      </c>
    </row>
    <row r="23" spans="1:25" s="7" customFormat="1" ht="45" customHeight="1" x14ac:dyDescent="0.25">
      <c r="A23" s="33">
        <v>12</v>
      </c>
      <c r="B23" s="35" t="s">
        <v>6</v>
      </c>
      <c r="C23" s="69" t="s">
        <v>262</v>
      </c>
      <c r="D23" s="69" t="s">
        <v>263</v>
      </c>
      <c r="E23" s="34" t="s">
        <v>276</v>
      </c>
      <c r="F23" s="34" t="s">
        <v>287</v>
      </c>
      <c r="G23" s="60">
        <v>5500</v>
      </c>
      <c r="H23" s="46">
        <v>5500</v>
      </c>
      <c r="I23" s="46">
        <v>0</v>
      </c>
      <c r="J23" s="46"/>
      <c r="K23" s="46">
        <v>0</v>
      </c>
      <c r="L23" s="46">
        <v>0</v>
      </c>
      <c r="M23" s="46">
        <v>0</v>
      </c>
      <c r="N23" s="46">
        <v>0</v>
      </c>
      <c r="O23" s="60">
        <f t="shared" si="7"/>
        <v>1375</v>
      </c>
      <c r="P23" s="61">
        <v>250.00000000000003</v>
      </c>
      <c r="Q23" s="57">
        <f t="shared" si="0"/>
        <v>7125</v>
      </c>
      <c r="R23" s="104">
        <v>1423.8575268817203</v>
      </c>
      <c r="S23" s="108">
        <f t="shared" si="1"/>
        <v>5701.1424731182797</v>
      </c>
      <c r="T23" s="68" t="s">
        <v>247</v>
      </c>
      <c r="V23" s="82" t="s">
        <v>247</v>
      </c>
      <c r="W23" s="84">
        <f t="shared" si="2"/>
        <v>0</v>
      </c>
    </row>
    <row r="24" spans="1:25" s="7" customFormat="1" ht="45" customHeight="1" x14ac:dyDescent="0.25">
      <c r="A24" s="33">
        <v>13</v>
      </c>
      <c r="B24" s="35" t="s">
        <v>6</v>
      </c>
      <c r="C24" s="69" t="s">
        <v>11</v>
      </c>
      <c r="D24" s="69" t="s">
        <v>12</v>
      </c>
      <c r="E24" s="34" t="s">
        <v>276</v>
      </c>
      <c r="F24" s="34" t="s">
        <v>287</v>
      </c>
      <c r="G24" s="60">
        <v>4500</v>
      </c>
      <c r="H24" s="46">
        <v>4500</v>
      </c>
      <c r="I24" s="46">
        <v>0</v>
      </c>
      <c r="J24" s="46"/>
      <c r="K24" s="46">
        <v>0</v>
      </c>
      <c r="L24" s="46">
        <v>0</v>
      </c>
      <c r="M24" s="46">
        <v>0</v>
      </c>
      <c r="N24" s="46">
        <v>0</v>
      </c>
      <c r="O24" s="60">
        <f t="shared" si="7"/>
        <v>1125</v>
      </c>
      <c r="P24" s="61">
        <v>250.00000000000003</v>
      </c>
      <c r="Q24" s="57">
        <f t="shared" si="0"/>
        <v>5875</v>
      </c>
      <c r="R24" s="104">
        <v>1077.5974462365591</v>
      </c>
      <c r="S24" s="108">
        <f t="shared" si="1"/>
        <v>4797.4025537634407</v>
      </c>
      <c r="T24" s="68">
        <f t="shared" si="3"/>
        <v>1870</v>
      </c>
      <c r="V24" s="82"/>
      <c r="W24" s="84">
        <f t="shared" si="2"/>
        <v>1870</v>
      </c>
      <c r="X24" s="7">
        <v>1870</v>
      </c>
    </row>
    <row r="25" spans="1:25" s="7" customFormat="1" ht="45" customHeight="1" x14ac:dyDescent="0.25">
      <c r="A25" s="33">
        <v>14</v>
      </c>
      <c r="B25" s="35" t="s">
        <v>6</v>
      </c>
      <c r="C25" s="69" t="s">
        <v>13</v>
      </c>
      <c r="D25" s="69" t="s">
        <v>12</v>
      </c>
      <c r="E25" s="34" t="s">
        <v>276</v>
      </c>
      <c r="F25" s="34" t="s">
        <v>287</v>
      </c>
      <c r="G25" s="60">
        <v>4500</v>
      </c>
      <c r="H25" s="46">
        <v>4500</v>
      </c>
      <c r="I25" s="46">
        <v>0</v>
      </c>
      <c r="J25" s="46"/>
      <c r="K25" s="46">
        <v>0</v>
      </c>
      <c r="L25" s="46">
        <v>0</v>
      </c>
      <c r="M25" s="46">
        <v>0</v>
      </c>
      <c r="N25" s="46">
        <v>0</v>
      </c>
      <c r="O25" s="60">
        <f t="shared" si="7"/>
        <v>1125</v>
      </c>
      <c r="P25" s="62">
        <v>250.00000000000003</v>
      </c>
      <c r="Q25" s="57">
        <f t="shared" si="0"/>
        <v>5875</v>
      </c>
      <c r="R25" s="104">
        <v>1077.5974462365591</v>
      </c>
      <c r="S25" s="108">
        <f t="shared" si="1"/>
        <v>4797.4025537634407</v>
      </c>
      <c r="T25" s="68">
        <f t="shared" si="3"/>
        <v>1016</v>
      </c>
      <c r="V25" s="82"/>
      <c r="W25" s="84">
        <f t="shared" si="2"/>
        <v>1016</v>
      </c>
      <c r="X25" s="7">
        <v>1016</v>
      </c>
    </row>
    <row r="26" spans="1:25" s="7" customFormat="1" ht="45" customHeight="1" x14ac:dyDescent="0.25">
      <c r="A26" s="33">
        <v>15</v>
      </c>
      <c r="B26" s="35" t="s">
        <v>6</v>
      </c>
      <c r="C26" s="69" t="s">
        <v>15</v>
      </c>
      <c r="D26" s="69" t="s">
        <v>16</v>
      </c>
      <c r="E26" s="34" t="s">
        <v>276</v>
      </c>
      <c r="F26" s="34" t="s">
        <v>287</v>
      </c>
      <c r="G26" s="60">
        <v>3000</v>
      </c>
      <c r="H26" s="46">
        <v>3000</v>
      </c>
      <c r="I26" s="46">
        <v>0</v>
      </c>
      <c r="J26" s="46"/>
      <c r="K26" s="46">
        <v>0</v>
      </c>
      <c r="L26" s="46">
        <v>0</v>
      </c>
      <c r="M26" s="46">
        <v>0</v>
      </c>
      <c r="N26" s="46">
        <v>0</v>
      </c>
      <c r="O26" s="60">
        <f t="shared" si="7"/>
        <v>750</v>
      </c>
      <c r="P26" s="61">
        <v>250.00000000000003</v>
      </c>
      <c r="Q26" s="57">
        <f t="shared" si="0"/>
        <v>4000</v>
      </c>
      <c r="R26" s="104">
        <v>645.9677419354839</v>
      </c>
      <c r="S26" s="108">
        <f t="shared" si="1"/>
        <v>3354.0322580645161</v>
      </c>
      <c r="T26" s="68" t="s">
        <v>247</v>
      </c>
      <c r="V26" s="82" t="s">
        <v>247</v>
      </c>
      <c r="W26" s="82" t="s">
        <v>247</v>
      </c>
    </row>
    <row r="27" spans="1:25" s="8" customFormat="1" ht="45" customHeight="1" x14ac:dyDescent="0.25">
      <c r="A27" s="33">
        <v>16</v>
      </c>
      <c r="B27" s="35" t="s">
        <v>6</v>
      </c>
      <c r="C27" s="69" t="s">
        <v>229</v>
      </c>
      <c r="D27" s="69" t="s">
        <v>12</v>
      </c>
      <c r="E27" s="34" t="s">
        <v>276</v>
      </c>
      <c r="F27" s="34" t="s">
        <v>287</v>
      </c>
      <c r="G27" s="60">
        <v>4500</v>
      </c>
      <c r="H27" s="46">
        <v>4500</v>
      </c>
      <c r="I27" s="46">
        <v>0</v>
      </c>
      <c r="J27" s="46"/>
      <c r="K27" s="46">
        <v>0</v>
      </c>
      <c r="L27" s="46">
        <v>0</v>
      </c>
      <c r="M27" s="46">
        <v>0</v>
      </c>
      <c r="N27" s="46">
        <v>0</v>
      </c>
      <c r="O27" s="60">
        <f t="shared" si="7"/>
        <v>1125</v>
      </c>
      <c r="P27" s="62">
        <v>250.00000000000003</v>
      </c>
      <c r="Q27" s="57">
        <f t="shared" si="0"/>
        <v>5875</v>
      </c>
      <c r="R27" s="104">
        <v>1752.5974462365591</v>
      </c>
      <c r="S27" s="108">
        <f t="shared" si="1"/>
        <v>4122.4025537634407</v>
      </c>
      <c r="T27" s="68" t="s">
        <v>247</v>
      </c>
      <c r="V27" s="82" t="s">
        <v>247</v>
      </c>
      <c r="W27" s="84">
        <f t="shared" si="2"/>
        <v>0</v>
      </c>
    </row>
    <row r="28" spans="1:25" s="7" customFormat="1" ht="45" customHeight="1" x14ac:dyDescent="0.25">
      <c r="A28" s="33">
        <v>17</v>
      </c>
      <c r="B28" s="35" t="s">
        <v>6</v>
      </c>
      <c r="C28" s="69" t="s">
        <v>17</v>
      </c>
      <c r="D28" s="69" t="s">
        <v>16</v>
      </c>
      <c r="E28" s="34" t="s">
        <v>276</v>
      </c>
      <c r="F28" s="34" t="s">
        <v>287</v>
      </c>
      <c r="G28" s="60">
        <v>3000</v>
      </c>
      <c r="H28" s="46">
        <v>3000</v>
      </c>
      <c r="I28" s="46">
        <v>0</v>
      </c>
      <c r="J28" s="46"/>
      <c r="K28" s="46">
        <v>0</v>
      </c>
      <c r="L28" s="46">
        <v>0</v>
      </c>
      <c r="M28" s="46">
        <v>0</v>
      </c>
      <c r="N28" s="46">
        <v>0</v>
      </c>
      <c r="O28" s="60">
        <f t="shared" si="7"/>
        <v>750</v>
      </c>
      <c r="P28" s="61">
        <v>250.00000000000003</v>
      </c>
      <c r="Q28" s="57">
        <f t="shared" si="0"/>
        <v>4000</v>
      </c>
      <c r="R28" s="104">
        <v>645.9677419354839</v>
      </c>
      <c r="S28" s="108">
        <f t="shared" si="1"/>
        <v>3354.0322580645161</v>
      </c>
      <c r="T28" s="68" t="s">
        <v>247</v>
      </c>
      <c r="V28" s="82" t="s">
        <v>247</v>
      </c>
      <c r="W28" s="82" t="s">
        <v>247</v>
      </c>
    </row>
    <row r="29" spans="1:25" s="7" customFormat="1" ht="45" customHeight="1" x14ac:dyDescent="0.25">
      <c r="A29" s="33">
        <v>18</v>
      </c>
      <c r="B29" s="35" t="s">
        <v>6</v>
      </c>
      <c r="C29" s="69" t="s">
        <v>149</v>
      </c>
      <c r="D29" s="69" t="s">
        <v>150</v>
      </c>
      <c r="E29" s="34" t="s">
        <v>276</v>
      </c>
      <c r="F29" s="34" t="s">
        <v>288</v>
      </c>
      <c r="G29" s="60">
        <v>8000</v>
      </c>
      <c r="H29" s="46">
        <v>8000.0000000000009</v>
      </c>
      <c r="I29" s="46">
        <v>0</v>
      </c>
      <c r="J29" s="46"/>
      <c r="K29" s="46">
        <v>0</v>
      </c>
      <c r="L29" s="46">
        <v>0</v>
      </c>
      <c r="M29" s="46">
        <v>0</v>
      </c>
      <c r="N29" s="46">
        <v>0</v>
      </c>
      <c r="O29" s="60">
        <f t="shared" si="7"/>
        <v>2000.0000000000002</v>
      </c>
      <c r="P29" s="61">
        <v>250.00000000000003</v>
      </c>
      <c r="Q29" s="57">
        <f t="shared" si="0"/>
        <v>10250.000000000002</v>
      </c>
      <c r="R29" s="104">
        <v>2466.4906451612901</v>
      </c>
      <c r="S29" s="108">
        <f t="shared" si="1"/>
        <v>7783.5093548387122</v>
      </c>
      <c r="T29" s="68" t="s">
        <v>247</v>
      </c>
      <c r="V29" s="82" t="s">
        <v>247</v>
      </c>
      <c r="W29" s="84">
        <f t="shared" si="2"/>
        <v>0</v>
      </c>
    </row>
    <row r="30" spans="1:25" s="7" customFormat="1" ht="45" customHeight="1" x14ac:dyDescent="0.25">
      <c r="A30" s="33">
        <v>19</v>
      </c>
      <c r="B30" s="35" t="s">
        <v>6</v>
      </c>
      <c r="C30" s="69" t="s">
        <v>50</v>
      </c>
      <c r="D30" s="69" t="s">
        <v>217</v>
      </c>
      <c r="E30" s="34" t="s">
        <v>276</v>
      </c>
      <c r="F30" s="34" t="s">
        <v>51</v>
      </c>
      <c r="G30" s="60">
        <v>15000</v>
      </c>
      <c r="H30" s="46">
        <v>15000</v>
      </c>
      <c r="I30" s="46">
        <v>0</v>
      </c>
      <c r="J30" s="60">
        <v>375</v>
      </c>
      <c r="K30" s="46">
        <v>0</v>
      </c>
      <c r="L30" s="46">
        <v>0</v>
      </c>
      <c r="M30" s="46">
        <v>0</v>
      </c>
      <c r="N30" s="46">
        <v>0</v>
      </c>
      <c r="O30" s="60">
        <f t="shared" si="7"/>
        <v>3750</v>
      </c>
      <c r="P30" s="61">
        <v>250.00000000000003</v>
      </c>
      <c r="Q30" s="57">
        <f t="shared" si="0"/>
        <v>19375</v>
      </c>
      <c r="R30" s="104">
        <v>4913.9338172043008</v>
      </c>
      <c r="S30" s="108">
        <f t="shared" si="1"/>
        <v>14461.066182795699</v>
      </c>
      <c r="T30" s="68" t="s">
        <v>247</v>
      </c>
      <c r="V30" s="82" t="s">
        <v>247</v>
      </c>
      <c r="W30" s="84">
        <f t="shared" si="2"/>
        <v>0</v>
      </c>
    </row>
    <row r="31" spans="1:25" s="7" customFormat="1" ht="45" customHeight="1" x14ac:dyDescent="0.25">
      <c r="A31" s="33">
        <v>20</v>
      </c>
      <c r="B31" s="35" t="s">
        <v>6</v>
      </c>
      <c r="C31" s="69" t="s">
        <v>18</v>
      </c>
      <c r="D31" s="69" t="s">
        <v>19</v>
      </c>
      <c r="E31" s="34" t="s">
        <v>289</v>
      </c>
      <c r="F31" s="34" t="s">
        <v>275</v>
      </c>
      <c r="G31" s="60">
        <v>9000</v>
      </c>
      <c r="H31" s="46">
        <v>9000</v>
      </c>
      <c r="I31" s="46">
        <v>0</v>
      </c>
      <c r="J31" s="46"/>
      <c r="K31" s="46">
        <v>0</v>
      </c>
      <c r="L31" s="46">
        <v>0</v>
      </c>
      <c r="M31" s="46">
        <v>0</v>
      </c>
      <c r="N31" s="46">
        <v>0</v>
      </c>
      <c r="O31" s="60">
        <f t="shared" si="7"/>
        <v>2250</v>
      </c>
      <c r="P31" s="61">
        <v>250.00000000000003</v>
      </c>
      <c r="Q31" s="57">
        <f t="shared" si="0"/>
        <v>11500</v>
      </c>
      <c r="R31" s="104">
        <v>2662.4865591397847</v>
      </c>
      <c r="S31" s="108">
        <f t="shared" si="1"/>
        <v>8837.5134408602153</v>
      </c>
      <c r="T31" s="68" t="s">
        <v>247</v>
      </c>
      <c r="V31" s="82" t="s">
        <v>247</v>
      </c>
      <c r="W31" s="84">
        <f t="shared" si="2"/>
        <v>0</v>
      </c>
    </row>
    <row r="32" spans="1:25" s="7" customFormat="1" ht="45" customHeight="1" x14ac:dyDescent="0.25">
      <c r="A32" s="33">
        <v>21</v>
      </c>
      <c r="B32" s="35" t="s">
        <v>6</v>
      </c>
      <c r="C32" s="69" t="s">
        <v>20</v>
      </c>
      <c r="D32" s="69" t="s">
        <v>130</v>
      </c>
      <c r="E32" s="34" t="s">
        <v>276</v>
      </c>
      <c r="F32" s="34" t="s">
        <v>287</v>
      </c>
      <c r="G32" s="60">
        <v>3000</v>
      </c>
      <c r="H32" s="46">
        <v>3000</v>
      </c>
      <c r="I32" s="46">
        <v>0</v>
      </c>
      <c r="J32" s="46"/>
      <c r="K32" s="46">
        <v>0</v>
      </c>
      <c r="L32" s="46">
        <v>0</v>
      </c>
      <c r="M32" s="46">
        <v>0</v>
      </c>
      <c r="N32" s="46">
        <v>0</v>
      </c>
      <c r="O32" s="60">
        <f t="shared" si="7"/>
        <v>750</v>
      </c>
      <c r="P32" s="61">
        <v>250.00000000000003</v>
      </c>
      <c r="Q32" s="57">
        <f t="shared" si="0"/>
        <v>4000</v>
      </c>
      <c r="R32" s="104">
        <v>1395.9677419354839</v>
      </c>
      <c r="S32" s="108">
        <f t="shared" si="1"/>
        <v>2604.0322580645161</v>
      </c>
      <c r="T32" s="68" t="s">
        <v>247</v>
      </c>
      <c r="V32" s="82" t="s">
        <v>247</v>
      </c>
      <c r="W32" s="84">
        <f t="shared" si="2"/>
        <v>0</v>
      </c>
    </row>
    <row r="33" spans="1:25" s="7" customFormat="1" ht="45" customHeight="1" x14ac:dyDescent="0.25">
      <c r="A33" s="33">
        <v>22</v>
      </c>
      <c r="B33" s="35" t="s">
        <v>6</v>
      </c>
      <c r="C33" s="69" t="s">
        <v>21</v>
      </c>
      <c r="D33" s="69" t="s">
        <v>16</v>
      </c>
      <c r="E33" s="34" t="s">
        <v>276</v>
      </c>
      <c r="F33" s="34" t="s">
        <v>287</v>
      </c>
      <c r="G33" s="60">
        <v>3000</v>
      </c>
      <c r="H33" s="46">
        <v>3000</v>
      </c>
      <c r="I33" s="46">
        <v>0</v>
      </c>
      <c r="J33" s="46"/>
      <c r="K33" s="46">
        <v>0</v>
      </c>
      <c r="L33" s="46">
        <v>0</v>
      </c>
      <c r="M33" s="46">
        <v>0</v>
      </c>
      <c r="N33" s="46">
        <v>0</v>
      </c>
      <c r="O33" s="60">
        <f t="shared" si="7"/>
        <v>750</v>
      </c>
      <c r="P33" s="61">
        <v>250.00000000000003</v>
      </c>
      <c r="Q33" s="57">
        <f t="shared" si="0"/>
        <v>4000</v>
      </c>
      <c r="R33" s="104">
        <v>645.9677419354839</v>
      </c>
      <c r="S33" s="108">
        <f t="shared" si="1"/>
        <v>3354.0322580645161</v>
      </c>
      <c r="T33" s="68" t="s">
        <v>247</v>
      </c>
      <c r="V33" s="82" t="s">
        <v>247</v>
      </c>
      <c r="W33" s="84">
        <f t="shared" si="2"/>
        <v>0</v>
      </c>
    </row>
    <row r="34" spans="1:25" s="7" customFormat="1" ht="45" customHeight="1" x14ac:dyDescent="0.25">
      <c r="A34" s="33">
        <v>23</v>
      </c>
      <c r="B34" s="35" t="s">
        <v>6</v>
      </c>
      <c r="C34" s="69" t="s">
        <v>23</v>
      </c>
      <c r="D34" s="69" t="s">
        <v>24</v>
      </c>
      <c r="E34" s="34" t="s">
        <v>276</v>
      </c>
      <c r="F34" s="34" t="s">
        <v>290</v>
      </c>
      <c r="G34" s="60">
        <v>8000</v>
      </c>
      <c r="H34" s="46">
        <v>8000.0000000000009</v>
      </c>
      <c r="I34" s="46">
        <v>0</v>
      </c>
      <c r="J34" s="46"/>
      <c r="K34" s="46">
        <v>0</v>
      </c>
      <c r="L34" s="46">
        <v>0</v>
      </c>
      <c r="M34" s="46">
        <v>0</v>
      </c>
      <c r="N34" s="46">
        <v>0</v>
      </c>
      <c r="O34" s="60">
        <f t="shared" si="7"/>
        <v>2000.0000000000002</v>
      </c>
      <c r="P34" s="61">
        <v>250.00000000000003</v>
      </c>
      <c r="Q34" s="57">
        <f t="shared" si="0"/>
        <v>10250.000000000002</v>
      </c>
      <c r="R34" s="104">
        <v>2385.3139784946238</v>
      </c>
      <c r="S34" s="108">
        <f t="shared" si="1"/>
        <v>7864.6860215053784</v>
      </c>
      <c r="T34" s="68" t="s">
        <v>247</v>
      </c>
      <c r="V34" s="82" t="s">
        <v>247</v>
      </c>
      <c r="W34" s="84">
        <f t="shared" si="2"/>
        <v>0</v>
      </c>
    </row>
    <row r="35" spans="1:25" s="7" customFormat="1" ht="45" customHeight="1" x14ac:dyDescent="0.25">
      <c r="A35" s="33">
        <v>24</v>
      </c>
      <c r="B35" s="35" t="s">
        <v>6</v>
      </c>
      <c r="C35" s="69" t="s">
        <v>25</v>
      </c>
      <c r="D35" s="69" t="s">
        <v>26</v>
      </c>
      <c r="E35" s="34" t="s">
        <v>289</v>
      </c>
      <c r="F35" s="34" t="s">
        <v>275</v>
      </c>
      <c r="G35" s="60">
        <v>7000</v>
      </c>
      <c r="H35" s="46">
        <v>7000</v>
      </c>
      <c r="I35" s="46">
        <v>0</v>
      </c>
      <c r="J35" s="46"/>
      <c r="K35" s="46">
        <v>0</v>
      </c>
      <c r="L35" s="46">
        <v>0</v>
      </c>
      <c r="M35" s="46">
        <v>0</v>
      </c>
      <c r="N35" s="46">
        <v>0</v>
      </c>
      <c r="O35" s="60">
        <f t="shared" si="7"/>
        <v>1750</v>
      </c>
      <c r="P35" s="61">
        <v>250.00000000000003</v>
      </c>
      <c r="Q35" s="57">
        <f t="shared" si="0"/>
        <v>9000</v>
      </c>
      <c r="R35" s="104">
        <v>1946.2163978494625</v>
      </c>
      <c r="S35" s="108">
        <f t="shared" si="1"/>
        <v>7053.7836021505373</v>
      </c>
      <c r="T35" s="68" t="s">
        <v>247</v>
      </c>
      <c r="V35" s="82" t="s">
        <v>247</v>
      </c>
      <c r="W35" s="84">
        <f t="shared" si="2"/>
        <v>0</v>
      </c>
      <c r="X35" s="14"/>
    </row>
    <row r="36" spans="1:25" s="7" customFormat="1" ht="45" customHeight="1" x14ac:dyDescent="0.25">
      <c r="A36" s="33">
        <v>25</v>
      </c>
      <c r="B36" s="35" t="s">
        <v>6</v>
      </c>
      <c r="C36" s="69" t="s">
        <v>27</v>
      </c>
      <c r="D36" s="69" t="s">
        <v>28</v>
      </c>
      <c r="E36" s="34" t="s">
        <v>276</v>
      </c>
      <c r="F36" s="34" t="s">
        <v>291</v>
      </c>
      <c r="G36" s="60">
        <v>7000</v>
      </c>
      <c r="H36" s="46">
        <v>7000</v>
      </c>
      <c r="I36" s="46">
        <v>0</v>
      </c>
      <c r="J36" s="46"/>
      <c r="K36" s="46">
        <v>0</v>
      </c>
      <c r="L36" s="46">
        <v>0</v>
      </c>
      <c r="M36" s="46">
        <v>0</v>
      </c>
      <c r="N36" s="46">
        <v>0</v>
      </c>
      <c r="O36" s="60">
        <f t="shared" si="7"/>
        <v>1750</v>
      </c>
      <c r="P36" s="61">
        <v>250.00000000000003</v>
      </c>
      <c r="Q36" s="57">
        <f t="shared" si="0"/>
        <v>9000</v>
      </c>
      <c r="R36" s="104">
        <v>1946.2163978494625</v>
      </c>
      <c r="S36" s="108">
        <f t="shared" si="1"/>
        <v>7053.7836021505373</v>
      </c>
      <c r="T36" s="68" t="s">
        <v>247</v>
      </c>
      <c r="V36" s="82" t="s">
        <v>247</v>
      </c>
      <c r="W36" s="84">
        <f t="shared" si="2"/>
        <v>0</v>
      </c>
    </row>
    <row r="37" spans="1:25" s="7" customFormat="1" ht="45" customHeight="1" x14ac:dyDescent="0.25">
      <c r="A37" s="33">
        <v>26</v>
      </c>
      <c r="B37" s="35" t="s">
        <v>6</v>
      </c>
      <c r="C37" s="69" t="s">
        <v>29</v>
      </c>
      <c r="D37" s="69" t="s">
        <v>30</v>
      </c>
      <c r="E37" s="34" t="s">
        <v>276</v>
      </c>
      <c r="F37" s="34" t="s">
        <v>51</v>
      </c>
      <c r="G37" s="60">
        <v>11000</v>
      </c>
      <c r="H37" s="46">
        <v>11000</v>
      </c>
      <c r="I37" s="46">
        <v>0</v>
      </c>
      <c r="J37" s="60">
        <v>375</v>
      </c>
      <c r="K37" s="46">
        <v>0</v>
      </c>
      <c r="L37" s="46">
        <v>0</v>
      </c>
      <c r="M37" s="46">
        <v>0</v>
      </c>
      <c r="N37" s="46">
        <v>0</v>
      </c>
      <c r="O37" s="60">
        <f t="shared" si="7"/>
        <v>2750</v>
      </c>
      <c r="P37" s="61">
        <v>250.00000000000003</v>
      </c>
      <c r="Q37" s="57">
        <f t="shared" si="0"/>
        <v>14375</v>
      </c>
      <c r="R37" s="104">
        <v>3580.4434946236556</v>
      </c>
      <c r="S37" s="108">
        <f t="shared" si="1"/>
        <v>10794.556505376344</v>
      </c>
      <c r="T37" s="68" t="s">
        <v>247</v>
      </c>
      <c r="V37" s="82" t="s">
        <v>247</v>
      </c>
      <c r="W37" s="84">
        <f t="shared" si="2"/>
        <v>0</v>
      </c>
    </row>
    <row r="38" spans="1:25" s="7" customFormat="1" ht="45" customHeight="1" x14ac:dyDescent="0.25">
      <c r="A38" s="33">
        <v>27</v>
      </c>
      <c r="B38" s="35" t="s">
        <v>6</v>
      </c>
      <c r="C38" s="69" t="s">
        <v>31</v>
      </c>
      <c r="D38" s="69" t="s">
        <v>218</v>
      </c>
      <c r="E38" s="34" t="s">
        <v>276</v>
      </c>
      <c r="F38" s="34" t="s">
        <v>292</v>
      </c>
      <c r="G38" s="60">
        <v>8000</v>
      </c>
      <c r="H38" s="46">
        <v>8000.0000000000009</v>
      </c>
      <c r="I38" s="46">
        <v>0</v>
      </c>
      <c r="J38" s="46"/>
      <c r="K38" s="46">
        <v>0</v>
      </c>
      <c r="L38" s="46">
        <v>0</v>
      </c>
      <c r="M38" s="46">
        <v>0</v>
      </c>
      <c r="N38" s="46">
        <v>0</v>
      </c>
      <c r="O38" s="60">
        <f t="shared" si="7"/>
        <v>2000.0000000000002</v>
      </c>
      <c r="P38" s="61">
        <v>250.00000000000003</v>
      </c>
      <c r="Q38" s="57">
        <f t="shared" si="0"/>
        <v>10250.000000000002</v>
      </c>
      <c r="R38" s="104">
        <v>2385.3139784946238</v>
      </c>
      <c r="S38" s="108">
        <f t="shared" si="1"/>
        <v>7864.6860215053784</v>
      </c>
      <c r="T38" s="68" t="s">
        <v>247</v>
      </c>
      <c r="V38" s="82" t="s">
        <v>247</v>
      </c>
      <c r="W38" s="84">
        <f t="shared" si="2"/>
        <v>0</v>
      </c>
    </row>
    <row r="39" spans="1:25" s="7" customFormat="1" ht="45" customHeight="1" x14ac:dyDescent="0.25">
      <c r="A39" s="33">
        <v>28</v>
      </c>
      <c r="B39" s="35" t="s">
        <v>6</v>
      </c>
      <c r="C39" s="69" t="s">
        <v>32</v>
      </c>
      <c r="D39" s="69" t="s">
        <v>33</v>
      </c>
      <c r="E39" s="34" t="s">
        <v>276</v>
      </c>
      <c r="F39" s="34" t="s">
        <v>326</v>
      </c>
      <c r="G39" s="60">
        <v>8000</v>
      </c>
      <c r="H39" s="46">
        <v>8000.0000000000009</v>
      </c>
      <c r="I39" s="46">
        <v>0</v>
      </c>
      <c r="J39" s="46"/>
      <c r="K39" s="46">
        <v>0</v>
      </c>
      <c r="L39" s="46">
        <v>0</v>
      </c>
      <c r="M39" s="46">
        <v>0</v>
      </c>
      <c r="N39" s="46">
        <v>0</v>
      </c>
      <c r="O39" s="60">
        <f t="shared" si="7"/>
        <v>2000.0000000000002</v>
      </c>
      <c r="P39" s="61">
        <v>250.00000000000003</v>
      </c>
      <c r="Q39" s="57">
        <f t="shared" si="0"/>
        <v>10250.000000000002</v>
      </c>
      <c r="R39" s="104">
        <v>2385.3139784946238</v>
      </c>
      <c r="S39" s="108">
        <f t="shared" si="1"/>
        <v>7864.6860215053784</v>
      </c>
      <c r="T39" s="68">
        <f t="shared" si="3"/>
        <v>1269</v>
      </c>
      <c r="V39" s="82" t="s">
        <v>247</v>
      </c>
      <c r="W39" s="84">
        <f t="shared" si="2"/>
        <v>1269</v>
      </c>
      <c r="X39" s="7">
        <v>809</v>
      </c>
      <c r="Y39" s="7">
        <v>460</v>
      </c>
    </row>
    <row r="40" spans="1:25" s="7" customFormat="1" ht="45" customHeight="1" x14ac:dyDescent="0.25">
      <c r="A40" s="33">
        <v>29</v>
      </c>
      <c r="B40" s="35" t="s">
        <v>6</v>
      </c>
      <c r="C40" s="69" t="s">
        <v>60</v>
      </c>
      <c r="D40" s="69" t="s">
        <v>101</v>
      </c>
      <c r="E40" s="34" t="s">
        <v>293</v>
      </c>
      <c r="F40" s="34" t="s">
        <v>293</v>
      </c>
      <c r="G40" s="60">
        <v>11000</v>
      </c>
      <c r="H40" s="46">
        <v>11000</v>
      </c>
      <c r="I40" s="46">
        <v>0</v>
      </c>
      <c r="J40" s="60">
        <v>375</v>
      </c>
      <c r="K40" s="46">
        <v>0</v>
      </c>
      <c r="L40" s="46">
        <v>0</v>
      </c>
      <c r="M40" s="46">
        <v>0</v>
      </c>
      <c r="N40" s="46">
        <v>0</v>
      </c>
      <c r="O40" s="60">
        <f t="shared" si="7"/>
        <v>2750</v>
      </c>
      <c r="P40" s="61">
        <v>250.00000000000003</v>
      </c>
      <c r="Q40" s="57">
        <f t="shared" si="0"/>
        <v>14375</v>
      </c>
      <c r="R40" s="104">
        <v>3390.6034946236555</v>
      </c>
      <c r="S40" s="108">
        <f t="shared" si="1"/>
        <v>10984.396505376344</v>
      </c>
      <c r="T40" s="68" t="s">
        <v>247</v>
      </c>
      <c r="V40" s="82" t="s">
        <v>247</v>
      </c>
      <c r="W40" s="84">
        <f t="shared" si="2"/>
        <v>0</v>
      </c>
    </row>
    <row r="41" spans="1:25" s="7" customFormat="1" ht="45" customHeight="1" x14ac:dyDescent="0.25">
      <c r="A41" s="33">
        <v>30</v>
      </c>
      <c r="B41" s="35" t="s">
        <v>6</v>
      </c>
      <c r="C41" s="69" t="s">
        <v>61</v>
      </c>
      <c r="D41" s="69" t="s">
        <v>102</v>
      </c>
      <c r="E41" s="34" t="s">
        <v>294</v>
      </c>
      <c r="F41" s="34" t="s">
        <v>295</v>
      </c>
      <c r="G41" s="60">
        <v>8000</v>
      </c>
      <c r="H41" s="46">
        <v>8000.0000000000009</v>
      </c>
      <c r="I41" s="46">
        <v>0</v>
      </c>
      <c r="J41" s="46"/>
      <c r="K41" s="46">
        <v>0</v>
      </c>
      <c r="L41" s="46">
        <v>0</v>
      </c>
      <c r="M41" s="46">
        <v>0</v>
      </c>
      <c r="N41" s="46">
        <v>0</v>
      </c>
      <c r="O41" s="60">
        <f t="shared" si="7"/>
        <v>2000.0000000000002</v>
      </c>
      <c r="P41" s="61">
        <v>250.00000000000003</v>
      </c>
      <c r="Q41" s="57">
        <f t="shared" si="0"/>
        <v>10250.000000000002</v>
      </c>
      <c r="R41" s="104">
        <v>2250.9139784946237</v>
      </c>
      <c r="S41" s="108">
        <f t="shared" si="1"/>
        <v>7999.0860215053781</v>
      </c>
      <c r="T41" s="68">
        <f t="shared" si="3"/>
        <v>1509.5</v>
      </c>
      <c r="V41" s="82"/>
      <c r="W41" s="84">
        <f t="shared" si="2"/>
        <v>1509.5</v>
      </c>
      <c r="X41" s="7">
        <v>1509.5</v>
      </c>
    </row>
    <row r="42" spans="1:25" s="8" customFormat="1" ht="45" customHeight="1" x14ac:dyDescent="0.25">
      <c r="A42" s="33">
        <v>31</v>
      </c>
      <c r="B42" s="35" t="s">
        <v>6</v>
      </c>
      <c r="C42" s="69" t="s">
        <v>62</v>
      </c>
      <c r="D42" s="69" t="s">
        <v>103</v>
      </c>
      <c r="E42" s="34" t="s">
        <v>293</v>
      </c>
      <c r="F42" s="34" t="s">
        <v>293</v>
      </c>
      <c r="G42" s="60">
        <v>8000</v>
      </c>
      <c r="H42" s="46">
        <v>8000.0000000000009</v>
      </c>
      <c r="I42" s="46">
        <v>0</v>
      </c>
      <c r="J42" s="46"/>
      <c r="K42" s="46">
        <v>0</v>
      </c>
      <c r="L42" s="46">
        <v>0</v>
      </c>
      <c r="M42" s="46">
        <v>0</v>
      </c>
      <c r="N42" s="46">
        <v>0</v>
      </c>
      <c r="O42" s="60">
        <f t="shared" si="7"/>
        <v>2000.0000000000002</v>
      </c>
      <c r="P42" s="61">
        <v>250.00000000000003</v>
      </c>
      <c r="Q42" s="57">
        <f t="shared" si="0"/>
        <v>10250.000000000002</v>
      </c>
      <c r="R42" s="104">
        <v>2250.9139784946237</v>
      </c>
      <c r="S42" s="108">
        <f t="shared" si="1"/>
        <v>7999.0860215053781</v>
      </c>
      <c r="T42" s="68" t="str">
        <f t="shared" si="3"/>
        <v>NO APLICA</v>
      </c>
      <c r="V42" s="81" t="s">
        <v>247</v>
      </c>
      <c r="W42" s="81" t="s">
        <v>247</v>
      </c>
    </row>
    <row r="43" spans="1:25" s="8" customFormat="1" ht="45" customHeight="1" x14ac:dyDescent="0.25">
      <c r="A43" s="33">
        <v>32</v>
      </c>
      <c r="B43" s="35" t="s">
        <v>6</v>
      </c>
      <c r="C43" s="69" t="s">
        <v>67</v>
      </c>
      <c r="D43" s="69" t="s">
        <v>107</v>
      </c>
      <c r="E43" s="34" t="s">
        <v>274</v>
      </c>
      <c r="F43" s="34" t="s">
        <v>297</v>
      </c>
      <c r="G43" s="60">
        <v>8000</v>
      </c>
      <c r="H43" s="46">
        <v>8000.0000000000009</v>
      </c>
      <c r="I43" s="46">
        <v>0</v>
      </c>
      <c r="J43" s="46"/>
      <c r="K43" s="46">
        <v>0</v>
      </c>
      <c r="L43" s="46">
        <v>0</v>
      </c>
      <c r="M43" s="46">
        <v>0</v>
      </c>
      <c r="N43" s="46">
        <v>0</v>
      </c>
      <c r="O43" s="60">
        <f t="shared" si="7"/>
        <v>2000.0000000000002</v>
      </c>
      <c r="P43" s="61">
        <v>250.00000000000003</v>
      </c>
      <c r="Q43" s="57">
        <f t="shared" si="0"/>
        <v>10250.000000000002</v>
      </c>
      <c r="R43" s="104">
        <v>2250.9139784946237</v>
      </c>
      <c r="S43" s="108">
        <f t="shared" si="1"/>
        <v>7999.0860215053781</v>
      </c>
      <c r="T43" s="68">
        <f t="shared" si="3"/>
        <v>806.5</v>
      </c>
      <c r="V43" s="81"/>
      <c r="W43" s="84">
        <f t="shared" si="2"/>
        <v>806.5</v>
      </c>
      <c r="X43" s="8">
        <v>806.5</v>
      </c>
    </row>
    <row r="44" spans="1:25" s="8" customFormat="1" ht="45" customHeight="1" x14ac:dyDescent="0.25">
      <c r="A44" s="33">
        <v>33</v>
      </c>
      <c r="B44" s="35" t="s">
        <v>6</v>
      </c>
      <c r="C44" s="69" t="s">
        <v>68</v>
      </c>
      <c r="D44" s="69" t="s">
        <v>90</v>
      </c>
      <c r="E44" s="34" t="s">
        <v>294</v>
      </c>
      <c r="F44" s="34" t="s">
        <v>295</v>
      </c>
      <c r="G44" s="60">
        <v>6000</v>
      </c>
      <c r="H44" s="46">
        <v>6000</v>
      </c>
      <c r="I44" s="46">
        <v>0</v>
      </c>
      <c r="J44" s="46"/>
      <c r="K44" s="46">
        <v>0</v>
      </c>
      <c r="L44" s="46">
        <v>0</v>
      </c>
      <c r="M44" s="46">
        <v>0</v>
      </c>
      <c r="N44" s="46">
        <v>0</v>
      </c>
      <c r="O44" s="60">
        <f t="shared" si="7"/>
        <v>1500</v>
      </c>
      <c r="P44" s="61">
        <v>250.00000000000003</v>
      </c>
      <c r="Q44" s="57">
        <f t="shared" si="0"/>
        <v>7750</v>
      </c>
      <c r="R44" s="104">
        <v>1570.2688172043013</v>
      </c>
      <c r="S44" s="108">
        <f t="shared" si="1"/>
        <v>6179.7311827956983</v>
      </c>
      <c r="T44" s="68" t="s">
        <v>247</v>
      </c>
      <c r="V44" s="81" t="s">
        <v>247</v>
      </c>
      <c r="W44" s="84">
        <f t="shared" si="2"/>
        <v>0</v>
      </c>
    </row>
    <row r="45" spans="1:25" s="8" customFormat="1" ht="45" customHeight="1" x14ac:dyDescent="0.25">
      <c r="A45" s="33">
        <v>34</v>
      </c>
      <c r="B45" s="35" t="s">
        <v>6</v>
      </c>
      <c r="C45" s="69" t="s">
        <v>69</v>
      </c>
      <c r="D45" s="69" t="s">
        <v>93</v>
      </c>
      <c r="E45" s="34" t="s">
        <v>273</v>
      </c>
      <c r="F45" s="34" t="s">
        <v>298</v>
      </c>
      <c r="G45" s="60">
        <v>11000</v>
      </c>
      <c r="H45" s="46">
        <v>11000</v>
      </c>
      <c r="I45" s="46">
        <v>0</v>
      </c>
      <c r="J45" s="60">
        <v>375</v>
      </c>
      <c r="K45" s="46">
        <v>0</v>
      </c>
      <c r="L45" s="46">
        <v>0</v>
      </c>
      <c r="M45" s="46">
        <v>0</v>
      </c>
      <c r="N45" s="46">
        <v>0</v>
      </c>
      <c r="O45" s="60">
        <f t="shared" si="7"/>
        <v>2750</v>
      </c>
      <c r="P45" s="61">
        <v>250.00000000000003</v>
      </c>
      <c r="Q45" s="57">
        <f t="shared" si="0"/>
        <v>14375</v>
      </c>
      <c r="R45" s="104">
        <v>3390.6034946236555</v>
      </c>
      <c r="S45" s="108">
        <f t="shared" si="1"/>
        <v>10984.396505376344</v>
      </c>
      <c r="T45" s="68" t="s">
        <v>247</v>
      </c>
      <c r="V45" s="81"/>
      <c r="W45" s="84">
        <f t="shared" si="2"/>
        <v>0</v>
      </c>
    </row>
    <row r="46" spans="1:25" s="8" customFormat="1" ht="45" customHeight="1" x14ac:dyDescent="0.25">
      <c r="A46" s="33">
        <v>35</v>
      </c>
      <c r="B46" s="35" t="s">
        <v>6</v>
      </c>
      <c r="C46" s="69" t="s">
        <v>70</v>
      </c>
      <c r="D46" s="69" t="s">
        <v>90</v>
      </c>
      <c r="E46" s="34" t="s">
        <v>299</v>
      </c>
      <c r="F46" s="34" t="s">
        <v>299</v>
      </c>
      <c r="G46" s="60">
        <v>6000</v>
      </c>
      <c r="H46" s="46">
        <v>6000</v>
      </c>
      <c r="I46" s="46">
        <v>0</v>
      </c>
      <c r="J46" s="46"/>
      <c r="K46" s="46">
        <v>0</v>
      </c>
      <c r="L46" s="46">
        <v>0</v>
      </c>
      <c r="M46" s="46">
        <v>0</v>
      </c>
      <c r="N46" s="46">
        <v>0</v>
      </c>
      <c r="O46" s="60">
        <f t="shared" si="7"/>
        <v>1500</v>
      </c>
      <c r="P46" s="61">
        <v>250.00000000000003</v>
      </c>
      <c r="Q46" s="57">
        <f t="shared" si="0"/>
        <v>7750</v>
      </c>
      <c r="R46" s="104">
        <v>1570.2688172043013</v>
      </c>
      <c r="S46" s="108">
        <f t="shared" si="1"/>
        <v>6179.7311827956983</v>
      </c>
      <c r="T46" s="68" t="s">
        <v>247</v>
      </c>
      <c r="V46" s="81" t="s">
        <v>247</v>
      </c>
      <c r="W46" s="84">
        <f t="shared" si="2"/>
        <v>0</v>
      </c>
    </row>
    <row r="47" spans="1:25" s="8" customFormat="1" ht="45" customHeight="1" x14ac:dyDescent="0.25">
      <c r="A47" s="33">
        <v>36</v>
      </c>
      <c r="B47" s="35" t="s">
        <v>6</v>
      </c>
      <c r="C47" s="69" t="s">
        <v>71</v>
      </c>
      <c r="D47" s="69" t="s">
        <v>109</v>
      </c>
      <c r="E47" s="34" t="s">
        <v>299</v>
      </c>
      <c r="F47" s="34" t="s">
        <v>299</v>
      </c>
      <c r="G47" s="60">
        <v>11000</v>
      </c>
      <c r="H47" s="46">
        <v>11000</v>
      </c>
      <c r="I47" s="46">
        <v>0</v>
      </c>
      <c r="J47" s="60">
        <v>375</v>
      </c>
      <c r="K47" s="46">
        <v>0</v>
      </c>
      <c r="L47" s="46">
        <v>0</v>
      </c>
      <c r="M47" s="46">
        <v>0</v>
      </c>
      <c r="N47" s="46">
        <v>0</v>
      </c>
      <c r="O47" s="60">
        <f t="shared" si="7"/>
        <v>2750</v>
      </c>
      <c r="P47" s="61">
        <v>250.00000000000003</v>
      </c>
      <c r="Q47" s="57">
        <f t="shared" si="0"/>
        <v>14375</v>
      </c>
      <c r="R47" s="104">
        <v>3580.4434946236556</v>
      </c>
      <c r="S47" s="108">
        <f t="shared" si="1"/>
        <v>10794.556505376344</v>
      </c>
      <c r="T47" s="68" t="s">
        <v>247</v>
      </c>
      <c r="V47" s="81" t="s">
        <v>247</v>
      </c>
      <c r="W47" s="84">
        <f t="shared" si="2"/>
        <v>0</v>
      </c>
    </row>
    <row r="48" spans="1:25" s="8" customFormat="1" ht="45" customHeight="1" x14ac:dyDescent="0.25">
      <c r="A48" s="33">
        <v>37</v>
      </c>
      <c r="B48" s="35" t="s">
        <v>6</v>
      </c>
      <c r="C48" s="69" t="s">
        <v>72</v>
      </c>
      <c r="D48" s="69" t="s">
        <v>16</v>
      </c>
      <c r="E48" s="34" t="s">
        <v>276</v>
      </c>
      <c r="F48" s="34" t="s">
        <v>287</v>
      </c>
      <c r="G48" s="60">
        <v>3000</v>
      </c>
      <c r="H48" s="46">
        <v>3000</v>
      </c>
      <c r="I48" s="46">
        <v>0</v>
      </c>
      <c r="J48" s="46"/>
      <c r="K48" s="46">
        <v>0</v>
      </c>
      <c r="L48" s="46">
        <v>0</v>
      </c>
      <c r="M48" s="46">
        <v>0</v>
      </c>
      <c r="N48" s="46">
        <v>0</v>
      </c>
      <c r="O48" s="60">
        <f t="shared" si="7"/>
        <v>750</v>
      </c>
      <c r="P48" s="61">
        <v>250.00000000000003</v>
      </c>
      <c r="Q48" s="57">
        <f t="shared" si="0"/>
        <v>4000</v>
      </c>
      <c r="R48" s="104">
        <v>645.9677419354839</v>
      </c>
      <c r="S48" s="108">
        <f t="shared" si="1"/>
        <v>3354.0322580645161</v>
      </c>
      <c r="T48" s="68" t="s">
        <v>247</v>
      </c>
      <c r="V48" s="81" t="s">
        <v>247</v>
      </c>
      <c r="W48" s="84">
        <f t="shared" si="2"/>
        <v>0</v>
      </c>
    </row>
    <row r="49" spans="1:27" s="8" customFormat="1" ht="45" customHeight="1" x14ac:dyDescent="0.25">
      <c r="A49" s="33">
        <v>38</v>
      </c>
      <c r="B49" s="35" t="s">
        <v>6</v>
      </c>
      <c r="C49" s="69" t="s">
        <v>73</v>
      </c>
      <c r="D49" s="69" t="s">
        <v>102</v>
      </c>
      <c r="E49" s="34" t="s">
        <v>273</v>
      </c>
      <c r="F49" s="34" t="s">
        <v>300</v>
      </c>
      <c r="G49" s="60">
        <v>8000</v>
      </c>
      <c r="H49" s="46">
        <v>8000.0000000000009</v>
      </c>
      <c r="I49" s="46">
        <v>0</v>
      </c>
      <c r="J49" s="46"/>
      <c r="K49" s="46">
        <v>0</v>
      </c>
      <c r="L49" s="46">
        <v>0</v>
      </c>
      <c r="M49" s="46">
        <v>0</v>
      </c>
      <c r="N49" s="46">
        <v>0</v>
      </c>
      <c r="O49" s="60">
        <f t="shared" si="7"/>
        <v>2000.0000000000002</v>
      </c>
      <c r="P49" s="61">
        <v>250.00000000000003</v>
      </c>
      <c r="Q49" s="57">
        <f t="shared" si="0"/>
        <v>10250.000000000002</v>
      </c>
      <c r="R49" s="104">
        <v>2250.9139784946237</v>
      </c>
      <c r="S49" s="108">
        <f t="shared" si="1"/>
        <v>7999.0860215053781</v>
      </c>
      <c r="T49" s="68">
        <f t="shared" si="3"/>
        <v>438</v>
      </c>
      <c r="V49" s="81" t="s">
        <v>247</v>
      </c>
      <c r="W49" s="84">
        <f t="shared" si="2"/>
        <v>438</v>
      </c>
      <c r="X49" s="8">
        <v>438</v>
      </c>
    </row>
    <row r="50" spans="1:27" s="8" customFormat="1" ht="45" customHeight="1" x14ac:dyDescent="0.25">
      <c r="A50" s="33">
        <v>39</v>
      </c>
      <c r="B50" s="35" t="s">
        <v>6</v>
      </c>
      <c r="C50" s="69" t="s">
        <v>74</v>
      </c>
      <c r="D50" s="69" t="s">
        <v>90</v>
      </c>
      <c r="E50" s="34" t="s">
        <v>274</v>
      </c>
      <c r="F50" s="34" t="s">
        <v>256</v>
      </c>
      <c r="G50" s="60">
        <v>6000</v>
      </c>
      <c r="H50" s="46">
        <v>6000</v>
      </c>
      <c r="I50" s="46">
        <v>0</v>
      </c>
      <c r="J50" s="46"/>
      <c r="K50" s="46">
        <v>0</v>
      </c>
      <c r="L50" s="46">
        <v>0</v>
      </c>
      <c r="M50" s="46">
        <v>0</v>
      </c>
      <c r="N50" s="46">
        <v>0</v>
      </c>
      <c r="O50" s="60">
        <f t="shared" si="7"/>
        <v>1500</v>
      </c>
      <c r="P50" s="61">
        <v>250.00000000000003</v>
      </c>
      <c r="Q50" s="57">
        <f t="shared" si="0"/>
        <v>7750</v>
      </c>
      <c r="R50" s="104">
        <v>1570.2688172043013</v>
      </c>
      <c r="S50" s="108">
        <f t="shared" si="1"/>
        <v>6179.7311827956983</v>
      </c>
      <c r="T50" s="68" t="s">
        <v>247</v>
      </c>
      <c r="V50" s="81" t="s">
        <v>247</v>
      </c>
      <c r="W50" s="84">
        <f t="shared" si="2"/>
        <v>0</v>
      </c>
    </row>
    <row r="51" spans="1:27" s="8" customFormat="1" ht="45" customHeight="1" x14ac:dyDescent="0.25">
      <c r="A51" s="33">
        <v>40</v>
      </c>
      <c r="B51" s="35" t="s">
        <v>6</v>
      </c>
      <c r="C51" s="69" t="s">
        <v>75</v>
      </c>
      <c r="D51" s="69" t="s">
        <v>92</v>
      </c>
      <c r="E51" s="34" t="s">
        <v>294</v>
      </c>
      <c r="F51" s="34" t="s">
        <v>296</v>
      </c>
      <c r="G51" s="60">
        <v>8000</v>
      </c>
      <c r="H51" s="46">
        <v>8000.0000000000009</v>
      </c>
      <c r="I51" s="46">
        <v>0</v>
      </c>
      <c r="J51" s="60"/>
      <c r="K51" s="46">
        <v>0</v>
      </c>
      <c r="L51" s="46">
        <v>0</v>
      </c>
      <c r="M51" s="46">
        <v>0</v>
      </c>
      <c r="N51" s="46">
        <v>0</v>
      </c>
      <c r="O51" s="60">
        <f t="shared" si="7"/>
        <v>2000.0000000000002</v>
      </c>
      <c r="P51" s="61">
        <v>250.00000000000003</v>
      </c>
      <c r="Q51" s="57">
        <f t="shared" si="0"/>
        <v>10250.000000000002</v>
      </c>
      <c r="R51" s="104">
        <v>2250.9139784946237</v>
      </c>
      <c r="S51" s="108">
        <f t="shared" si="1"/>
        <v>7999.0860215053781</v>
      </c>
      <c r="T51" s="68">
        <f t="shared" si="3"/>
        <v>1810</v>
      </c>
      <c r="V51" s="81" t="s">
        <v>247</v>
      </c>
      <c r="W51" s="84">
        <f t="shared" si="2"/>
        <v>1810</v>
      </c>
      <c r="X51" s="8">
        <v>1810</v>
      </c>
    </row>
    <row r="52" spans="1:27" s="8" customFormat="1" ht="45" customHeight="1" x14ac:dyDescent="0.25">
      <c r="A52" s="33">
        <v>41</v>
      </c>
      <c r="B52" s="35" t="s">
        <v>6</v>
      </c>
      <c r="C52" s="69" t="s">
        <v>76</v>
      </c>
      <c r="D52" s="69" t="s">
        <v>93</v>
      </c>
      <c r="E52" s="34" t="s">
        <v>273</v>
      </c>
      <c r="F52" s="34" t="s">
        <v>300</v>
      </c>
      <c r="G52" s="60">
        <v>11000</v>
      </c>
      <c r="H52" s="46">
        <v>11000</v>
      </c>
      <c r="I52" s="46">
        <v>0</v>
      </c>
      <c r="J52" s="46">
        <v>375</v>
      </c>
      <c r="K52" s="46">
        <v>0</v>
      </c>
      <c r="L52" s="46">
        <v>0</v>
      </c>
      <c r="M52" s="46">
        <v>0</v>
      </c>
      <c r="N52" s="46">
        <v>0</v>
      </c>
      <c r="O52" s="60">
        <f t="shared" si="7"/>
        <v>2750</v>
      </c>
      <c r="P52" s="61">
        <v>250.00000000000003</v>
      </c>
      <c r="Q52" s="57">
        <f t="shared" si="0"/>
        <v>14375</v>
      </c>
      <c r="R52" s="104">
        <v>3390.6034946236555</v>
      </c>
      <c r="S52" s="108">
        <f t="shared" si="1"/>
        <v>10984.396505376344</v>
      </c>
      <c r="T52" s="68" t="s">
        <v>247</v>
      </c>
      <c r="V52" s="81"/>
      <c r="W52" s="84">
        <f t="shared" si="2"/>
        <v>0</v>
      </c>
    </row>
    <row r="53" spans="1:27" s="8" customFormat="1" ht="45" customHeight="1" x14ac:dyDescent="0.25">
      <c r="A53" s="33">
        <v>42</v>
      </c>
      <c r="B53" s="35" t="s">
        <v>6</v>
      </c>
      <c r="C53" s="69" t="s">
        <v>198</v>
      </c>
      <c r="D53" s="69" t="s">
        <v>219</v>
      </c>
      <c r="E53" s="34" t="s">
        <v>299</v>
      </c>
      <c r="F53" s="34" t="s">
        <v>299</v>
      </c>
      <c r="G53" s="60">
        <v>15000</v>
      </c>
      <c r="H53" s="46">
        <v>15000</v>
      </c>
      <c r="I53" s="46">
        <v>0</v>
      </c>
      <c r="J53" s="60">
        <v>375</v>
      </c>
      <c r="K53" s="46">
        <v>0</v>
      </c>
      <c r="L53" s="46">
        <v>0</v>
      </c>
      <c r="M53" s="46">
        <v>0</v>
      </c>
      <c r="N53" s="46">
        <v>0</v>
      </c>
      <c r="O53" s="60">
        <f t="shared" si="7"/>
        <v>3750</v>
      </c>
      <c r="P53" s="61">
        <v>250.00000000000003</v>
      </c>
      <c r="Q53" s="57">
        <f t="shared" si="0"/>
        <v>19375</v>
      </c>
      <c r="R53" s="104">
        <v>4913.9338172043008</v>
      </c>
      <c r="S53" s="108">
        <f t="shared" si="1"/>
        <v>14461.066182795699</v>
      </c>
      <c r="T53" s="68" t="s">
        <v>247</v>
      </c>
      <c r="V53" s="81" t="s">
        <v>247</v>
      </c>
      <c r="W53" s="84">
        <f t="shared" si="2"/>
        <v>0</v>
      </c>
    </row>
    <row r="54" spans="1:27" s="8" customFormat="1" ht="45" customHeight="1" x14ac:dyDescent="0.25">
      <c r="A54" s="33">
        <v>43</v>
      </c>
      <c r="B54" s="35" t="s">
        <v>6</v>
      </c>
      <c r="C54" s="69" t="s">
        <v>199</v>
      </c>
      <c r="D54" s="69" t="s">
        <v>12</v>
      </c>
      <c r="E54" s="34" t="s">
        <v>276</v>
      </c>
      <c r="F54" s="34" t="s">
        <v>287</v>
      </c>
      <c r="G54" s="60">
        <v>4500</v>
      </c>
      <c r="H54" s="46">
        <v>4500</v>
      </c>
      <c r="I54" s="46">
        <v>0</v>
      </c>
      <c r="J54" s="60"/>
      <c r="K54" s="46">
        <v>0</v>
      </c>
      <c r="L54" s="46">
        <v>0</v>
      </c>
      <c r="M54" s="46">
        <v>0</v>
      </c>
      <c r="N54" s="46">
        <v>0</v>
      </c>
      <c r="O54" s="60">
        <f t="shared" si="7"/>
        <v>1125</v>
      </c>
      <c r="P54" s="61">
        <v>250.00000000000003</v>
      </c>
      <c r="Q54" s="57">
        <f t="shared" si="0"/>
        <v>5875</v>
      </c>
      <c r="R54" s="104">
        <v>1077.5974462365591</v>
      </c>
      <c r="S54" s="108">
        <f t="shared" si="1"/>
        <v>4797.4025537634407</v>
      </c>
      <c r="T54" s="68">
        <f t="shared" si="3"/>
        <v>3455.5</v>
      </c>
      <c r="V54" s="81" t="s">
        <v>247</v>
      </c>
      <c r="W54" s="84">
        <f t="shared" si="2"/>
        <v>3455.5</v>
      </c>
      <c r="X54" s="8">
        <v>786</v>
      </c>
      <c r="Y54" s="8">
        <v>984.5</v>
      </c>
      <c r="Z54" s="8">
        <v>368</v>
      </c>
      <c r="AA54" s="8">
        <v>1317</v>
      </c>
    </row>
    <row r="55" spans="1:27" s="8" customFormat="1" ht="45" customHeight="1" x14ac:dyDescent="0.25">
      <c r="A55" s="33">
        <v>44</v>
      </c>
      <c r="B55" s="35" t="s">
        <v>6</v>
      </c>
      <c r="C55" s="69" t="s">
        <v>200</v>
      </c>
      <c r="D55" s="69" t="s">
        <v>94</v>
      </c>
      <c r="E55" s="34" t="s">
        <v>276</v>
      </c>
      <c r="F55" s="34" t="s">
        <v>301</v>
      </c>
      <c r="G55" s="60">
        <v>6000</v>
      </c>
      <c r="H55" s="46">
        <v>6000</v>
      </c>
      <c r="I55" s="46">
        <v>0</v>
      </c>
      <c r="J55" s="46"/>
      <c r="K55" s="46">
        <v>0</v>
      </c>
      <c r="L55" s="46">
        <v>0</v>
      </c>
      <c r="M55" s="46">
        <v>0</v>
      </c>
      <c r="N55" s="46">
        <v>0</v>
      </c>
      <c r="O55" s="60">
        <f t="shared" si="7"/>
        <v>1500</v>
      </c>
      <c r="P55" s="61">
        <v>250.00000000000003</v>
      </c>
      <c r="Q55" s="57">
        <f t="shared" si="0"/>
        <v>7750</v>
      </c>
      <c r="R55" s="104">
        <v>1671.068817204301</v>
      </c>
      <c r="S55" s="108">
        <f t="shared" si="1"/>
        <v>6078.931182795699</v>
      </c>
      <c r="T55" s="68" t="s">
        <v>247</v>
      </c>
      <c r="V55" s="81" t="s">
        <v>247</v>
      </c>
      <c r="W55" s="84">
        <f t="shared" si="2"/>
        <v>0</v>
      </c>
    </row>
    <row r="56" spans="1:27" s="8" customFormat="1" ht="45" customHeight="1" x14ac:dyDescent="0.25">
      <c r="A56" s="33">
        <v>45</v>
      </c>
      <c r="B56" s="35" t="s">
        <v>6</v>
      </c>
      <c r="C56" s="69" t="s">
        <v>111</v>
      </c>
      <c r="D56" s="69" t="s">
        <v>112</v>
      </c>
      <c r="E56" s="34" t="s">
        <v>276</v>
      </c>
      <c r="F56" s="34" t="s">
        <v>286</v>
      </c>
      <c r="G56" s="60">
        <v>5500</v>
      </c>
      <c r="H56" s="46">
        <v>5500</v>
      </c>
      <c r="I56" s="46">
        <v>0</v>
      </c>
      <c r="J56" s="46"/>
      <c r="K56" s="46">
        <v>0</v>
      </c>
      <c r="L56" s="46">
        <v>0</v>
      </c>
      <c r="M56" s="46">
        <v>0</v>
      </c>
      <c r="N56" s="46">
        <v>0</v>
      </c>
      <c r="O56" s="60">
        <f t="shared" si="7"/>
        <v>1375</v>
      </c>
      <c r="P56" s="61">
        <v>250.00000000000003</v>
      </c>
      <c r="Q56" s="57">
        <f t="shared" si="0"/>
        <v>7125</v>
      </c>
      <c r="R56" s="104">
        <v>1516.2575268817204</v>
      </c>
      <c r="S56" s="108">
        <f t="shared" si="1"/>
        <v>5608.74247311828</v>
      </c>
      <c r="T56" s="68">
        <f t="shared" si="3"/>
        <v>1395</v>
      </c>
      <c r="V56" s="81" t="s">
        <v>247</v>
      </c>
      <c r="W56" s="84">
        <f t="shared" si="2"/>
        <v>1395</v>
      </c>
      <c r="X56" s="8">
        <v>937</v>
      </c>
      <c r="Y56" s="8">
        <v>458</v>
      </c>
    </row>
    <row r="57" spans="1:27" s="8" customFormat="1" ht="45" customHeight="1" x14ac:dyDescent="0.25">
      <c r="A57" s="33">
        <v>46</v>
      </c>
      <c r="B57" s="35" t="s">
        <v>6</v>
      </c>
      <c r="C57" s="69" t="s">
        <v>172</v>
      </c>
      <c r="D57" s="69" t="s">
        <v>95</v>
      </c>
      <c r="E57" s="34" t="s">
        <v>276</v>
      </c>
      <c r="F57" s="34" t="s">
        <v>302</v>
      </c>
      <c r="G57" s="60">
        <v>8000</v>
      </c>
      <c r="H57" s="46">
        <v>8000.0000000000009</v>
      </c>
      <c r="I57" s="46">
        <v>0</v>
      </c>
      <c r="J57" s="46"/>
      <c r="K57" s="46">
        <v>0</v>
      </c>
      <c r="L57" s="46">
        <v>0</v>
      </c>
      <c r="M57" s="46">
        <v>0</v>
      </c>
      <c r="N57" s="46">
        <v>0</v>
      </c>
      <c r="O57" s="60">
        <f t="shared" si="7"/>
        <v>2000.0000000000002</v>
      </c>
      <c r="P57" s="61">
        <v>250.00000000000003</v>
      </c>
      <c r="Q57" s="57">
        <f t="shared" si="0"/>
        <v>10250.000000000002</v>
      </c>
      <c r="R57" s="104">
        <v>2385.3139784946238</v>
      </c>
      <c r="S57" s="108">
        <f t="shared" si="1"/>
        <v>7864.6860215053784</v>
      </c>
      <c r="T57" s="68" t="s">
        <v>247</v>
      </c>
      <c r="V57" s="81" t="s">
        <v>247</v>
      </c>
      <c r="W57" s="84">
        <f t="shared" si="2"/>
        <v>0</v>
      </c>
    </row>
    <row r="58" spans="1:27" s="8" customFormat="1" ht="45" customHeight="1" x14ac:dyDescent="0.25">
      <c r="A58" s="33">
        <v>47</v>
      </c>
      <c r="B58" s="35" t="s">
        <v>6</v>
      </c>
      <c r="C58" s="69" t="s">
        <v>77</v>
      </c>
      <c r="D58" s="69" t="s">
        <v>91</v>
      </c>
      <c r="E58" s="34" t="s">
        <v>294</v>
      </c>
      <c r="F58" s="34" t="s">
        <v>295</v>
      </c>
      <c r="G58" s="60">
        <v>11000</v>
      </c>
      <c r="H58" s="46">
        <v>11000</v>
      </c>
      <c r="I58" s="46">
        <v>0</v>
      </c>
      <c r="J58" s="46">
        <v>375</v>
      </c>
      <c r="K58" s="46">
        <v>0</v>
      </c>
      <c r="L58" s="46">
        <v>0</v>
      </c>
      <c r="M58" s="46">
        <v>0</v>
      </c>
      <c r="N58" s="46">
        <v>0</v>
      </c>
      <c r="O58" s="60">
        <f t="shared" si="7"/>
        <v>2750</v>
      </c>
      <c r="P58" s="61">
        <v>250.00000000000003</v>
      </c>
      <c r="Q58" s="57">
        <f t="shared" si="0"/>
        <v>14375</v>
      </c>
      <c r="R58" s="104">
        <v>3390.6034946236555</v>
      </c>
      <c r="S58" s="108">
        <f t="shared" si="1"/>
        <v>10984.396505376344</v>
      </c>
      <c r="T58" s="68">
        <f t="shared" si="3"/>
        <v>1924</v>
      </c>
      <c r="V58" s="81" t="s">
        <v>247</v>
      </c>
      <c r="W58" s="84">
        <f t="shared" si="2"/>
        <v>1924</v>
      </c>
      <c r="X58" s="8">
        <v>1304</v>
      </c>
      <c r="Y58" s="8">
        <v>620</v>
      </c>
    </row>
    <row r="59" spans="1:27" s="8" customFormat="1" ht="45" customHeight="1" x14ac:dyDescent="0.25">
      <c r="A59" s="33">
        <v>48</v>
      </c>
      <c r="B59" s="35" t="s">
        <v>6</v>
      </c>
      <c r="C59" s="69" t="s">
        <v>78</v>
      </c>
      <c r="D59" s="69" t="s">
        <v>91</v>
      </c>
      <c r="E59" s="34" t="s">
        <v>294</v>
      </c>
      <c r="F59" s="34" t="s">
        <v>295</v>
      </c>
      <c r="G59" s="60">
        <v>11000</v>
      </c>
      <c r="H59" s="46">
        <v>11000</v>
      </c>
      <c r="I59" s="46">
        <v>0</v>
      </c>
      <c r="J59" s="60">
        <v>375</v>
      </c>
      <c r="K59" s="46">
        <v>0</v>
      </c>
      <c r="L59" s="46">
        <v>0</v>
      </c>
      <c r="M59" s="46">
        <v>0</v>
      </c>
      <c r="N59" s="46">
        <v>0</v>
      </c>
      <c r="O59" s="60">
        <f t="shared" si="7"/>
        <v>2750</v>
      </c>
      <c r="P59" s="61">
        <v>250.00000000000003</v>
      </c>
      <c r="Q59" s="57">
        <f t="shared" si="0"/>
        <v>14375</v>
      </c>
      <c r="R59" s="104">
        <v>3390.6034946236555</v>
      </c>
      <c r="S59" s="108">
        <f t="shared" si="1"/>
        <v>10984.396505376344</v>
      </c>
      <c r="T59" s="68">
        <f t="shared" si="3"/>
        <v>973</v>
      </c>
      <c r="V59" s="81" t="s">
        <v>247</v>
      </c>
      <c r="W59" s="84">
        <f t="shared" si="2"/>
        <v>973</v>
      </c>
      <c r="X59" s="8">
        <v>973</v>
      </c>
    </row>
    <row r="60" spans="1:27" s="8" customFormat="1" ht="45" customHeight="1" x14ac:dyDescent="0.25">
      <c r="A60" s="33">
        <v>49</v>
      </c>
      <c r="B60" s="35" t="s">
        <v>6</v>
      </c>
      <c r="C60" s="69" t="s">
        <v>79</v>
      </c>
      <c r="D60" s="69" t="s">
        <v>14</v>
      </c>
      <c r="E60" s="34" t="s">
        <v>276</v>
      </c>
      <c r="F60" s="34" t="s">
        <v>287</v>
      </c>
      <c r="G60" s="60">
        <v>4500</v>
      </c>
      <c r="H60" s="46">
        <v>4500</v>
      </c>
      <c r="I60" s="46">
        <v>0</v>
      </c>
      <c r="J60" s="60"/>
      <c r="K60" s="46">
        <v>0</v>
      </c>
      <c r="L60" s="46">
        <v>0</v>
      </c>
      <c r="M60" s="46">
        <v>0</v>
      </c>
      <c r="N60" s="46">
        <v>0</v>
      </c>
      <c r="O60" s="60">
        <f t="shared" si="7"/>
        <v>1125</v>
      </c>
      <c r="P60" s="61">
        <v>250.00000000000003</v>
      </c>
      <c r="Q60" s="57">
        <f t="shared" si="0"/>
        <v>5875</v>
      </c>
      <c r="R60" s="104">
        <v>1077.5974462365591</v>
      </c>
      <c r="S60" s="108">
        <f t="shared" si="1"/>
        <v>4797.4025537634407</v>
      </c>
      <c r="T60" s="68" t="s">
        <v>247</v>
      </c>
      <c r="V60" s="81"/>
      <c r="W60" s="84">
        <f t="shared" si="2"/>
        <v>0</v>
      </c>
    </row>
    <row r="61" spans="1:27" s="8" customFormat="1" ht="45" customHeight="1" x14ac:dyDescent="0.25">
      <c r="A61" s="33">
        <v>50</v>
      </c>
      <c r="B61" s="35" t="s">
        <v>6</v>
      </c>
      <c r="C61" s="69" t="s">
        <v>80</v>
      </c>
      <c r="D61" s="69" t="s">
        <v>220</v>
      </c>
      <c r="E61" s="34" t="s">
        <v>273</v>
      </c>
      <c r="F61" s="34" t="s">
        <v>300</v>
      </c>
      <c r="G61" s="60">
        <v>11000</v>
      </c>
      <c r="H61" s="46">
        <v>11000</v>
      </c>
      <c r="I61" s="46">
        <v>0</v>
      </c>
      <c r="J61" s="46">
        <v>375</v>
      </c>
      <c r="K61" s="46">
        <v>0</v>
      </c>
      <c r="L61" s="46">
        <v>0</v>
      </c>
      <c r="M61" s="46">
        <v>0</v>
      </c>
      <c r="N61" s="46">
        <v>0</v>
      </c>
      <c r="O61" s="60">
        <f t="shared" si="7"/>
        <v>2750</v>
      </c>
      <c r="P61" s="61">
        <v>250.00000000000003</v>
      </c>
      <c r="Q61" s="57">
        <f t="shared" si="0"/>
        <v>14375</v>
      </c>
      <c r="R61" s="104">
        <v>3390.6034946236555</v>
      </c>
      <c r="S61" s="108">
        <f t="shared" si="1"/>
        <v>10984.396505376344</v>
      </c>
      <c r="T61" s="68" t="s">
        <v>247</v>
      </c>
      <c r="V61" s="81" t="s">
        <v>247</v>
      </c>
      <c r="W61" s="84">
        <f t="shared" si="2"/>
        <v>0</v>
      </c>
    </row>
    <row r="62" spans="1:27" s="8" customFormat="1" ht="45" customHeight="1" x14ac:dyDescent="0.25">
      <c r="A62" s="33">
        <v>51</v>
      </c>
      <c r="B62" s="35" t="s">
        <v>6</v>
      </c>
      <c r="C62" s="69" t="s">
        <v>81</v>
      </c>
      <c r="D62" s="69" t="s">
        <v>92</v>
      </c>
      <c r="E62" s="34" t="s">
        <v>273</v>
      </c>
      <c r="F62" s="34" t="s">
        <v>298</v>
      </c>
      <c r="G62" s="60">
        <v>8000</v>
      </c>
      <c r="H62" s="46">
        <v>8000.0000000000009</v>
      </c>
      <c r="I62" s="46">
        <v>0</v>
      </c>
      <c r="J62" s="60"/>
      <c r="K62" s="46">
        <v>0</v>
      </c>
      <c r="L62" s="46">
        <v>0</v>
      </c>
      <c r="M62" s="46">
        <v>0</v>
      </c>
      <c r="N62" s="46">
        <v>0</v>
      </c>
      <c r="O62" s="60">
        <f t="shared" si="7"/>
        <v>2000.0000000000002</v>
      </c>
      <c r="P62" s="61">
        <v>250.00000000000003</v>
      </c>
      <c r="Q62" s="57">
        <f t="shared" si="0"/>
        <v>10250.000000000002</v>
      </c>
      <c r="R62" s="104">
        <v>2250.9139784946237</v>
      </c>
      <c r="S62" s="108">
        <f t="shared" si="1"/>
        <v>7999.0860215053781</v>
      </c>
      <c r="T62" s="68">
        <f t="shared" si="3"/>
        <v>401</v>
      </c>
      <c r="V62" s="81" t="s">
        <v>247</v>
      </c>
      <c r="W62" s="84">
        <f t="shared" si="2"/>
        <v>401</v>
      </c>
      <c r="X62" s="8">
        <v>401</v>
      </c>
    </row>
    <row r="63" spans="1:27" s="8" customFormat="1" ht="45" customHeight="1" x14ac:dyDescent="0.25">
      <c r="A63" s="33">
        <v>52</v>
      </c>
      <c r="B63" s="35" t="s">
        <v>6</v>
      </c>
      <c r="C63" s="69" t="s">
        <v>113</v>
      </c>
      <c r="D63" s="69" t="s">
        <v>92</v>
      </c>
      <c r="E63" s="34" t="s">
        <v>294</v>
      </c>
      <c r="F63" s="34" t="s">
        <v>295</v>
      </c>
      <c r="G63" s="60">
        <v>8000</v>
      </c>
      <c r="H63" s="46">
        <v>8000.0000000000009</v>
      </c>
      <c r="I63" s="46">
        <v>0</v>
      </c>
      <c r="J63" s="46"/>
      <c r="K63" s="46">
        <v>0</v>
      </c>
      <c r="L63" s="46">
        <v>0</v>
      </c>
      <c r="M63" s="46">
        <v>0</v>
      </c>
      <c r="N63" s="46">
        <v>0</v>
      </c>
      <c r="O63" s="60">
        <f t="shared" si="7"/>
        <v>2000.0000000000002</v>
      </c>
      <c r="P63" s="61">
        <v>250.00000000000003</v>
      </c>
      <c r="Q63" s="57">
        <f t="shared" si="0"/>
        <v>10250.000000000002</v>
      </c>
      <c r="R63" s="104">
        <v>2250.9139784946237</v>
      </c>
      <c r="S63" s="108">
        <f t="shared" si="1"/>
        <v>7999.0860215053781</v>
      </c>
      <c r="T63" s="68">
        <f t="shared" si="3"/>
        <v>1092</v>
      </c>
      <c r="V63" s="81"/>
      <c r="W63" s="84">
        <f t="shared" si="2"/>
        <v>1092</v>
      </c>
      <c r="X63" s="8">
        <v>1092</v>
      </c>
    </row>
    <row r="64" spans="1:27" s="8" customFormat="1" ht="45" customHeight="1" x14ac:dyDescent="0.25">
      <c r="A64" s="33">
        <v>53</v>
      </c>
      <c r="B64" s="35" t="s">
        <v>6</v>
      </c>
      <c r="C64" s="69" t="s">
        <v>82</v>
      </c>
      <c r="D64" s="69" t="s">
        <v>114</v>
      </c>
      <c r="E64" s="34" t="s">
        <v>276</v>
      </c>
      <c r="F64" s="34" t="s">
        <v>303</v>
      </c>
      <c r="G64" s="60">
        <v>6000</v>
      </c>
      <c r="H64" s="46">
        <v>6000</v>
      </c>
      <c r="I64" s="46">
        <v>0</v>
      </c>
      <c r="J64" s="46"/>
      <c r="K64" s="46">
        <v>0</v>
      </c>
      <c r="L64" s="46">
        <v>0</v>
      </c>
      <c r="M64" s="46">
        <v>0</v>
      </c>
      <c r="N64" s="46">
        <v>0</v>
      </c>
      <c r="O64" s="60">
        <f t="shared" si="7"/>
        <v>1500</v>
      </c>
      <c r="P64" s="61">
        <v>250.00000000000003</v>
      </c>
      <c r="Q64" s="57">
        <f t="shared" si="0"/>
        <v>7750</v>
      </c>
      <c r="R64" s="104">
        <v>1671.068817204301</v>
      </c>
      <c r="S64" s="108">
        <f t="shared" si="1"/>
        <v>6078.931182795699</v>
      </c>
      <c r="T64" s="68" t="s">
        <v>247</v>
      </c>
      <c r="V64" s="81" t="s">
        <v>247</v>
      </c>
      <c r="W64" s="84">
        <f t="shared" si="2"/>
        <v>0</v>
      </c>
    </row>
    <row r="65" spans="1:24" s="8" customFormat="1" ht="45" customHeight="1" x14ac:dyDescent="0.25">
      <c r="A65" s="33">
        <v>54</v>
      </c>
      <c r="B65" s="35" t="s">
        <v>6</v>
      </c>
      <c r="C65" s="69" t="s">
        <v>83</v>
      </c>
      <c r="D65" s="69" t="s">
        <v>115</v>
      </c>
      <c r="E65" s="34" t="s">
        <v>284</v>
      </c>
      <c r="F65" s="34" t="s">
        <v>284</v>
      </c>
      <c r="G65" s="60">
        <v>6000</v>
      </c>
      <c r="H65" s="46">
        <v>6000</v>
      </c>
      <c r="I65" s="46">
        <v>0</v>
      </c>
      <c r="J65" s="46"/>
      <c r="K65" s="46">
        <v>0</v>
      </c>
      <c r="L65" s="46">
        <v>0</v>
      </c>
      <c r="M65" s="46">
        <v>0</v>
      </c>
      <c r="N65" s="46">
        <v>0</v>
      </c>
      <c r="O65" s="60">
        <f t="shared" si="7"/>
        <v>1500</v>
      </c>
      <c r="P65" s="61">
        <v>250.00000000000003</v>
      </c>
      <c r="Q65" s="57">
        <f t="shared" si="0"/>
        <v>7750</v>
      </c>
      <c r="R65" s="104">
        <v>1570.2688172043013</v>
      </c>
      <c r="S65" s="108">
        <f t="shared" si="1"/>
        <v>6179.7311827956983</v>
      </c>
      <c r="T65" s="68" t="s">
        <v>247</v>
      </c>
      <c r="V65" s="81" t="s">
        <v>247</v>
      </c>
      <c r="W65" s="84">
        <f t="shared" si="2"/>
        <v>0</v>
      </c>
    </row>
    <row r="66" spans="1:24" s="8" customFormat="1" ht="45" customHeight="1" x14ac:dyDescent="0.25">
      <c r="A66" s="33">
        <v>55</v>
      </c>
      <c r="B66" s="35" t="s">
        <v>6</v>
      </c>
      <c r="C66" s="69" t="s">
        <v>86</v>
      </c>
      <c r="D66" s="69" t="s">
        <v>96</v>
      </c>
      <c r="E66" s="34" t="s">
        <v>284</v>
      </c>
      <c r="F66" s="34" t="s">
        <v>284</v>
      </c>
      <c r="G66" s="60">
        <v>7000</v>
      </c>
      <c r="H66" s="46">
        <v>7000</v>
      </c>
      <c r="I66" s="46">
        <v>0</v>
      </c>
      <c r="J66" s="46">
        <v>375</v>
      </c>
      <c r="K66" s="46">
        <v>0</v>
      </c>
      <c r="L66" s="46">
        <v>0</v>
      </c>
      <c r="M66" s="46">
        <v>0</v>
      </c>
      <c r="N66" s="46">
        <v>0</v>
      </c>
      <c r="O66" s="60">
        <f t="shared" si="7"/>
        <v>1750</v>
      </c>
      <c r="P66" s="61">
        <v>250.00000000000003</v>
      </c>
      <c r="Q66" s="57">
        <f t="shared" si="0"/>
        <v>9375</v>
      </c>
      <c r="R66" s="104">
        <v>2037.625672043011</v>
      </c>
      <c r="S66" s="108">
        <f t="shared" si="1"/>
        <v>7337.374327956989</v>
      </c>
      <c r="T66" s="68" t="s">
        <v>247</v>
      </c>
      <c r="V66" s="81" t="s">
        <v>247</v>
      </c>
      <c r="W66" s="84">
        <f t="shared" si="2"/>
        <v>0</v>
      </c>
    </row>
    <row r="67" spans="1:24" s="8" customFormat="1" ht="45" customHeight="1" x14ac:dyDescent="0.25">
      <c r="A67" s="33">
        <v>56</v>
      </c>
      <c r="B67" s="35" t="s">
        <v>6</v>
      </c>
      <c r="C67" s="69" t="s">
        <v>87</v>
      </c>
      <c r="D67" s="69" t="s">
        <v>97</v>
      </c>
      <c r="E67" s="34" t="s">
        <v>273</v>
      </c>
      <c r="F67" s="34" t="s">
        <v>300</v>
      </c>
      <c r="G67" s="60">
        <v>15000</v>
      </c>
      <c r="H67" s="46">
        <v>15000</v>
      </c>
      <c r="I67" s="46">
        <v>0</v>
      </c>
      <c r="J67" s="60">
        <v>375</v>
      </c>
      <c r="K67" s="46">
        <v>0</v>
      </c>
      <c r="L67" s="46">
        <v>0</v>
      </c>
      <c r="M67" s="46">
        <v>0</v>
      </c>
      <c r="N67" s="46">
        <v>0</v>
      </c>
      <c r="O67" s="60">
        <f t="shared" si="7"/>
        <v>3750</v>
      </c>
      <c r="P67" s="61">
        <v>250.00000000000003</v>
      </c>
      <c r="Q67" s="57">
        <f t="shared" si="0"/>
        <v>19375</v>
      </c>
      <c r="R67" s="104">
        <v>4913.9338172043008</v>
      </c>
      <c r="S67" s="108">
        <f t="shared" si="1"/>
        <v>14461.066182795699</v>
      </c>
      <c r="T67" s="68" t="s">
        <v>247</v>
      </c>
      <c r="V67" s="81"/>
      <c r="W67" s="84">
        <f t="shared" si="2"/>
        <v>0</v>
      </c>
    </row>
    <row r="68" spans="1:24" s="8" customFormat="1" ht="45" customHeight="1" x14ac:dyDescent="0.25">
      <c r="A68" s="33">
        <v>57</v>
      </c>
      <c r="B68" s="35" t="s">
        <v>6</v>
      </c>
      <c r="C68" s="69" t="s">
        <v>88</v>
      </c>
      <c r="D68" s="69" t="s">
        <v>98</v>
      </c>
      <c r="E68" s="34" t="s">
        <v>277</v>
      </c>
      <c r="F68" s="34" t="s">
        <v>283</v>
      </c>
      <c r="G68" s="60">
        <v>8000</v>
      </c>
      <c r="H68" s="46">
        <v>8000.0000000000009</v>
      </c>
      <c r="I68" s="46">
        <v>0</v>
      </c>
      <c r="J68" s="60"/>
      <c r="K68" s="46">
        <v>0</v>
      </c>
      <c r="L68" s="46">
        <v>0</v>
      </c>
      <c r="M68" s="46">
        <v>0</v>
      </c>
      <c r="N68" s="46">
        <v>0</v>
      </c>
      <c r="O68" s="60">
        <f t="shared" si="7"/>
        <v>2000.0000000000002</v>
      </c>
      <c r="P68" s="61">
        <v>250.00000000000003</v>
      </c>
      <c r="Q68" s="57">
        <f t="shared" si="0"/>
        <v>10250.000000000002</v>
      </c>
      <c r="R68" s="104">
        <v>2250.9139784946237</v>
      </c>
      <c r="S68" s="108">
        <f t="shared" si="1"/>
        <v>7999.0860215053781</v>
      </c>
      <c r="T68" s="68" t="s">
        <v>247</v>
      </c>
      <c r="V68" s="81" t="s">
        <v>247</v>
      </c>
      <c r="W68" s="84">
        <f t="shared" si="2"/>
        <v>0</v>
      </c>
    </row>
    <row r="69" spans="1:24" s="8" customFormat="1" ht="45" customHeight="1" x14ac:dyDescent="0.25">
      <c r="A69" s="33">
        <v>58</v>
      </c>
      <c r="B69" s="35" t="s">
        <v>6</v>
      </c>
      <c r="C69" s="69" t="s">
        <v>89</v>
      </c>
      <c r="D69" s="69" t="s">
        <v>99</v>
      </c>
      <c r="E69" s="34" t="s">
        <v>276</v>
      </c>
      <c r="F69" s="34" t="s">
        <v>304</v>
      </c>
      <c r="G69" s="60">
        <v>8000</v>
      </c>
      <c r="H69" s="46">
        <v>8000.0000000000009</v>
      </c>
      <c r="I69" s="46">
        <v>0</v>
      </c>
      <c r="J69" s="46">
        <v>375</v>
      </c>
      <c r="K69" s="46">
        <v>0</v>
      </c>
      <c r="L69" s="46">
        <v>0</v>
      </c>
      <c r="M69" s="46">
        <v>0</v>
      </c>
      <c r="N69" s="46">
        <v>0</v>
      </c>
      <c r="O69" s="60">
        <f t="shared" si="7"/>
        <v>2000.0000000000002</v>
      </c>
      <c r="P69" s="61">
        <v>250.00000000000003</v>
      </c>
      <c r="Q69" s="57">
        <f t="shared" si="0"/>
        <v>10625</v>
      </c>
      <c r="R69" s="104">
        <v>2587.6174193548386</v>
      </c>
      <c r="S69" s="108">
        <f t="shared" si="1"/>
        <v>8037.3825806451614</v>
      </c>
      <c r="T69" s="68" t="s">
        <v>247</v>
      </c>
      <c r="V69" s="81" t="s">
        <v>247</v>
      </c>
      <c r="W69" s="84">
        <f t="shared" si="2"/>
        <v>0</v>
      </c>
    </row>
    <row r="70" spans="1:24" s="8" customFormat="1" ht="45" customHeight="1" x14ac:dyDescent="0.25">
      <c r="A70" s="33">
        <v>59</v>
      </c>
      <c r="B70" s="35" t="s">
        <v>6</v>
      </c>
      <c r="C70" s="69" t="s">
        <v>117</v>
      </c>
      <c r="D70" s="69" t="s">
        <v>118</v>
      </c>
      <c r="E70" s="34" t="s">
        <v>274</v>
      </c>
      <c r="F70" s="34" t="s">
        <v>305</v>
      </c>
      <c r="G70" s="60">
        <v>8000</v>
      </c>
      <c r="H70" s="46">
        <v>8000.0000000000009</v>
      </c>
      <c r="I70" s="46">
        <v>0</v>
      </c>
      <c r="J70" s="60"/>
      <c r="K70" s="46">
        <v>0</v>
      </c>
      <c r="L70" s="46">
        <v>0</v>
      </c>
      <c r="M70" s="46">
        <v>0</v>
      </c>
      <c r="N70" s="46">
        <v>0</v>
      </c>
      <c r="O70" s="60">
        <f t="shared" si="7"/>
        <v>2000.0000000000002</v>
      </c>
      <c r="P70" s="61">
        <v>250.00000000000003</v>
      </c>
      <c r="Q70" s="57">
        <f t="shared" si="0"/>
        <v>10250.000000000002</v>
      </c>
      <c r="R70" s="104">
        <v>2250.9139784946237</v>
      </c>
      <c r="S70" s="108">
        <f t="shared" si="1"/>
        <v>7999.0860215053781</v>
      </c>
      <c r="T70" s="68">
        <f t="shared" si="3"/>
        <v>970</v>
      </c>
      <c r="V70" s="81"/>
      <c r="W70" s="84">
        <f t="shared" si="2"/>
        <v>970</v>
      </c>
      <c r="X70" s="8">
        <v>970</v>
      </c>
    </row>
    <row r="71" spans="1:24" s="8" customFormat="1" ht="45" customHeight="1" x14ac:dyDescent="0.25">
      <c r="A71" s="33">
        <v>60</v>
      </c>
      <c r="B71" s="35" t="s">
        <v>6</v>
      </c>
      <c r="C71" s="69" t="s">
        <v>119</v>
      </c>
      <c r="D71" s="69" t="s">
        <v>107</v>
      </c>
      <c r="E71" s="34" t="s">
        <v>274</v>
      </c>
      <c r="F71" s="34" t="s">
        <v>297</v>
      </c>
      <c r="G71" s="60">
        <v>8000</v>
      </c>
      <c r="H71" s="46">
        <v>8000.0000000000009</v>
      </c>
      <c r="I71" s="46">
        <v>0</v>
      </c>
      <c r="J71" s="46"/>
      <c r="K71" s="46">
        <v>0</v>
      </c>
      <c r="L71" s="46">
        <v>0</v>
      </c>
      <c r="M71" s="46">
        <v>0</v>
      </c>
      <c r="N71" s="46">
        <v>0</v>
      </c>
      <c r="O71" s="60">
        <f t="shared" si="7"/>
        <v>2000.0000000000002</v>
      </c>
      <c r="P71" s="61">
        <v>250.00000000000003</v>
      </c>
      <c r="Q71" s="57">
        <f t="shared" si="0"/>
        <v>10250.000000000002</v>
      </c>
      <c r="R71" s="104">
        <v>2250.9139784946237</v>
      </c>
      <c r="S71" s="108">
        <f t="shared" si="1"/>
        <v>7999.0860215053781</v>
      </c>
      <c r="T71" s="68" t="s">
        <v>247</v>
      </c>
      <c r="V71" s="81"/>
      <c r="W71" s="84">
        <f t="shared" si="2"/>
        <v>0</v>
      </c>
    </row>
    <row r="72" spans="1:24" s="8" customFormat="1" ht="45" customHeight="1" x14ac:dyDescent="0.25">
      <c r="A72" s="33">
        <v>61</v>
      </c>
      <c r="B72" s="35" t="s">
        <v>6</v>
      </c>
      <c r="C72" s="69" t="s">
        <v>138</v>
      </c>
      <c r="D72" s="69" t="s">
        <v>102</v>
      </c>
      <c r="E72" s="34" t="s">
        <v>294</v>
      </c>
      <c r="F72" s="34" t="s">
        <v>295</v>
      </c>
      <c r="G72" s="60">
        <v>8000</v>
      </c>
      <c r="H72" s="46">
        <v>8000.0000000000009</v>
      </c>
      <c r="I72" s="46">
        <v>0</v>
      </c>
      <c r="J72" s="46"/>
      <c r="K72" s="46">
        <v>0</v>
      </c>
      <c r="L72" s="46">
        <v>0</v>
      </c>
      <c r="M72" s="46">
        <v>0</v>
      </c>
      <c r="N72" s="46">
        <v>0</v>
      </c>
      <c r="O72" s="60">
        <f t="shared" si="7"/>
        <v>2000.0000000000002</v>
      </c>
      <c r="P72" s="61">
        <v>250.00000000000003</v>
      </c>
      <c r="Q72" s="57">
        <f t="shared" si="0"/>
        <v>10250.000000000002</v>
      </c>
      <c r="R72" s="104">
        <v>2250.9139784946237</v>
      </c>
      <c r="S72" s="108">
        <f t="shared" si="1"/>
        <v>7999.0860215053781</v>
      </c>
      <c r="T72" s="68">
        <f t="shared" si="3"/>
        <v>962.5</v>
      </c>
      <c r="V72" s="81"/>
      <c r="W72" s="84">
        <f t="shared" si="2"/>
        <v>962.5</v>
      </c>
      <c r="X72" s="8">
        <v>962.5</v>
      </c>
    </row>
    <row r="73" spans="1:24" s="8" customFormat="1" ht="45" customHeight="1" x14ac:dyDescent="0.25">
      <c r="A73" s="33">
        <v>62</v>
      </c>
      <c r="B73" s="35" t="s">
        <v>6</v>
      </c>
      <c r="C73" s="69" t="s">
        <v>120</v>
      </c>
      <c r="D73" s="69" t="s">
        <v>121</v>
      </c>
      <c r="E73" s="34" t="s">
        <v>277</v>
      </c>
      <c r="F73" s="34" t="s">
        <v>283</v>
      </c>
      <c r="G73" s="60">
        <v>8000</v>
      </c>
      <c r="H73" s="46">
        <v>8000</v>
      </c>
      <c r="I73" s="46">
        <v>0</v>
      </c>
      <c r="J73" s="46"/>
      <c r="K73" s="46">
        <v>0</v>
      </c>
      <c r="L73" s="46">
        <v>0</v>
      </c>
      <c r="M73" s="46">
        <v>0</v>
      </c>
      <c r="N73" s="46">
        <v>0</v>
      </c>
      <c r="O73" s="60">
        <f t="shared" si="7"/>
        <v>2000</v>
      </c>
      <c r="P73" s="61">
        <v>250.00000000000003</v>
      </c>
      <c r="Q73" s="57">
        <f t="shared" si="0"/>
        <v>10250</v>
      </c>
      <c r="R73" s="104">
        <v>2250.9106451612906</v>
      </c>
      <c r="S73" s="108">
        <f t="shared" si="1"/>
        <v>7999.0893548387094</v>
      </c>
      <c r="T73" s="68">
        <f t="shared" si="3"/>
        <v>471</v>
      </c>
      <c r="V73" s="81" t="s">
        <v>247</v>
      </c>
      <c r="W73" s="84">
        <f t="shared" si="2"/>
        <v>471</v>
      </c>
      <c r="X73" s="8">
        <v>471</v>
      </c>
    </row>
    <row r="74" spans="1:24" s="8" customFormat="1" ht="45" customHeight="1" x14ac:dyDescent="0.25">
      <c r="A74" s="33">
        <v>63</v>
      </c>
      <c r="B74" s="35" t="s">
        <v>6</v>
      </c>
      <c r="C74" s="69" t="s">
        <v>139</v>
      </c>
      <c r="D74" s="69" t="s">
        <v>133</v>
      </c>
      <c r="E74" s="34" t="s">
        <v>273</v>
      </c>
      <c r="F74" s="34" t="s">
        <v>298</v>
      </c>
      <c r="G74" s="60">
        <v>11000</v>
      </c>
      <c r="H74" s="46">
        <v>11000</v>
      </c>
      <c r="I74" s="46">
        <v>0</v>
      </c>
      <c r="J74" s="46">
        <v>375</v>
      </c>
      <c r="K74" s="46">
        <v>0</v>
      </c>
      <c r="L74" s="46">
        <v>0</v>
      </c>
      <c r="M74" s="46">
        <v>0</v>
      </c>
      <c r="N74" s="46">
        <v>0</v>
      </c>
      <c r="O74" s="60">
        <f t="shared" si="7"/>
        <v>2750</v>
      </c>
      <c r="P74" s="61">
        <v>250.00000000000003</v>
      </c>
      <c r="Q74" s="57">
        <f t="shared" si="0"/>
        <v>14375</v>
      </c>
      <c r="R74" s="104">
        <v>3390.6034946236555</v>
      </c>
      <c r="S74" s="108">
        <f t="shared" si="1"/>
        <v>10984.396505376344</v>
      </c>
      <c r="T74" s="68">
        <f t="shared" si="3"/>
        <v>1324</v>
      </c>
      <c r="V74" s="81" t="s">
        <v>247</v>
      </c>
      <c r="W74" s="84">
        <f t="shared" si="2"/>
        <v>1324</v>
      </c>
      <c r="X74" s="8">
        <v>1324</v>
      </c>
    </row>
    <row r="75" spans="1:24" s="8" customFormat="1" ht="45" customHeight="1" x14ac:dyDescent="0.25">
      <c r="A75" s="33">
        <v>64</v>
      </c>
      <c r="B75" s="35" t="s">
        <v>6</v>
      </c>
      <c r="C75" s="69" t="s">
        <v>126</v>
      </c>
      <c r="D75" s="69" t="s">
        <v>127</v>
      </c>
      <c r="E75" s="34" t="s">
        <v>277</v>
      </c>
      <c r="F75" s="34" t="s">
        <v>283</v>
      </c>
      <c r="G75" s="60">
        <v>10000</v>
      </c>
      <c r="H75" s="46">
        <v>10000</v>
      </c>
      <c r="I75" s="46">
        <v>0</v>
      </c>
      <c r="J75" s="60"/>
      <c r="K75" s="46">
        <v>0</v>
      </c>
      <c r="L75" s="46">
        <v>0</v>
      </c>
      <c r="M75" s="46">
        <v>0</v>
      </c>
      <c r="N75" s="46">
        <v>0</v>
      </c>
      <c r="O75" s="60">
        <f t="shared" si="7"/>
        <v>2500</v>
      </c>
      <c r="P75" s="61">
        <v>250.00000000000003</v>
      </c>
      <c r="Q75" s="57">
        <f t="shared" si="0"/>
        <v>12750</v>
      </c>
      <c r="R75" s="104">
        <v>3147.0591397849457</v>
      </c>
      <c r="S75" s="108">
        <f t="shared" si="1"/>
        <v>9602.9408602150543</v>
      </c>
      <c r="T75" s="68" t="s">
        <v>247</v>
      </c>
      <c r="V75" s="81" t="s">
        <v>247</v>
      </c>
      <c r="W75" s="84">
        <f t="shared" si="2"/>
        <v>0</v>
      </c>
    </row>
    <row r="76" spans="1:24" s="8" customFormat="1" ht="45" customHeight="1" x14ac:dyDescent="0.25">
      <c r="A76" s="33">
        <v>65</v>
      </c>
      <c r="B76" s="35" t="s">
        <v>6</v>
      </c>
      <c r="C76" s="69" t="s">
        <v>128</v>
      </c>
      <c r="D76" s="69" t="s">
        <v>129</v>
      </c>
      <c r="E76" s="34" t="s">
        <v>274</v>
      </c>
      <c r="F76" s="34" t="s">
        <v>305</v>
      </c>
      <c r="G76" s="60">
        <v>11000</v>
      </c>
      <c r="H76" s="46">
        <v>11000</v>
      </c>
      <c r="I76" s="46">
        <v>0</v>
      </c>
      <c r="J76" s="46">
        <v>375</v>
      </c>
      <c r="K76" s="46">
        <v>0</v>
      </c>
      <c r="L76" s="46">
        <v>0</v>
      </c>
      <c r="M76" s="46">
        <v>0</v>
      </c>
      <c r="N76" s="46">
        <v>0</v>
      </c>
      <c r="O76" s="60">
        <f t="shared" si="7"/>
        <v>2750</v>
      </c>
      <c r="P76" s="61">
        <v>250.00000000000003</v>
      </c>
      <c r="Q76" s="57">
        <f t="shared" si="0"/>
        <v>14375</v>
      </c>
      <c r="R76" s="104">
        <v>3390.6034946236555</v>
      </c>
      <c r="S76" s="108">
        <f t="shared" si="1"/>
        <v>10984.396505376344</v>
      </c>
      <c r="T76" s="68">
        <f t="shared" si="3"/>
        <v>1041.5</v>
      </c>
      <c r="V76" s="81" t="s">
        <v>247</v>
      </c>
      <c r="W76" s="84">
        <f t="shared" si="2"/>
        <v>1041.5</v>
      </c>
      <c r="X76" s="8">
        <v>1041.5</v>
      </c>
    </row>
    <row r="77" spans="1:24" s="8" customFormat="1" ht="45" customHeight="1" x14ac:dyDescent="0.25">
      <c r="A77" s="33">
        <v>66</v>
      </c>
      <c r="B77" s="35" t="s">
        <v>6</v>
      </c>
      <c r="C77" s="69" t="s">
        <v>131</v>
      </c>
      <c r="D77" s="69" t="s">
        <v>132</v>
      </c>
      <c r="E77" s="34" t="s">
        <v>274</v>
      </c>
      <c r="F77" s="34" t="s">
        <v>305</v>
      </c>
      <c r="G77" s="60">
        <v>8000</v>
      </c>
      <c r="H77" s="46">
        <v>8000.0000000000009</v>
      </c>
      <c r="I77" s="46">
        <v>0</v>
      </c>
      <c r="J77" s="60"/>
      <c r="K77" s="46">
        <v>0</v>
      </c>
      <c r="L77" s="46">
        <v>0</v>
      </c>
      <c r="M77" s="46">
        <v>0</v>
      </c>
      <c r="N77" s="46">
        <v>0</v>
      </c>
      <c r="O77" s="60">
        <f t="shared" si="7"/>
        <v>2000.0000000000002</v>
      </c>
      <c r="P77" s="61">
        <v>250.00000000000003</v>
      </c>
      <c r="Q77" s="57">
        <f t="shared" si="0"/>
        <v>10250.000000000002</v>
      </c>
      <c r="R77" s="104">
        <v>5050.9139784946237</v>
      </c>
      <c r="S77" s="108">
        <f t="shared" si="1"/>
        <v>5199.0860215053781</v>
      </c>
      <c r="T77" s="68" t="s">
        <v>247</v>
      </c>
      <c r="V77" s="81" t="s">
        <v>247</v>
      </c>
      <c r="W77" s="84">
        <f t="shared" ref="W77:W137" si="8">SUM(X77:AE77)</f>
        <v>0</v>
      </c>
    </row>
    <row r="78" spans="1:24" s="8" customFormat="1" ht="45" customHeight="1" x14ac:dyDescent="0.25">
      <c r="A78" s="33">
        <v>67</v>
      </c>
      <c r="B78" s="35" t="s">
        <v>6</v>
      </c>
      <c r="C78" s="69" t="s">
        <v>134</v>
      </c>
      <c r="D78" s="69" t="s">
        <v>16</v>
      </c>
      <c r="E78" s="34" t="s">
        <v>276</v>
      </c>
      <c r="F78" s="34" t="s">
        <v>287</v>
      </c>
      <c r="G78" s="60">
        <v>3000</v>
      </c>
      <c r="H78" s="46">
        <v>3000</v>
      </c>
      <c r="I78" s="46">
        <v>0</v>
      </c>
      <c r="J78" s="46"/>
      <c r="K78" s="46">
        <v>0</v>
      </c>
      <c r="L78" s="46">
        <v>0</v>
      </c>
      <c r="M78" s="46">
        <v>0</v>
      </c>
      <c r="N78" s="46">
        <v>0</v>
      </c>
      <c r="O78" s="60">
        <f t="shared" si="7"/>
        <v>750</v>
      </c>
      <c r="P78" s="61">
        <v>250.00000000000003</v>
      </c>
      <c r="Q78" s="57">
        <f t="shared" ref="Q78:Q141" si="9">SUM(H78:P78)</f>
        <v>4000</v>
      </c>
      <c r="R78" s="104">
        <v>645.9677419354839</v>
      </c>
      <c r="S78" s="108">
        <f t="shared" ref="S78:S135" si="10">Q78-R78</f>
        <v>3354.0322580645161</v>
      </c>
      <c r="T78" s="68" t="s">
        <v>247</v>
      </c>
      <c r="V78" s="81" t="s">
        <v>247</v>
      </c>
      <c r="W78" s="84">
        <f t="shared" si="8"/>
        <v>0</v>
      </c>
    </row>
    <row r="79" spans="1:24" s="8" customFormat="1" ht="45" customHeight="1" x14ac:dyDescent="0.25">
      <c r="A79" s="33">
        <v>68</v>
      </c>
      <c r="B79" s="35" t="s">
        <v>6</v>
      </c>
      <c r="C79" s="69" t="s">
        <v>135</v>
      </c>
      <c r="D79" s="69" t="s">
        <v>136</v>
      </c>
      <c r="E79" s="34" t="s">
        <v>277</v>
      </c>
      <c r="F79" s="34" t="s">
        <v>283</v>
      </c>
      <c r="G79" s="60">
        <v>8000</v>
      </c>
      <c r="H79" s="46">
        <v>8000.0000000000009</v>
      </c>
      <c r="I79" s="46">
        <v>0</v>
      </c>
      <c r="J79" s="46"/>
      <c r="K79" s="46">
        <v>0</v>
      </c>
      <c r="L79" s="46">
        <v>0</v>
      </c>
      <c r="M79" s="46">
        <v>0</v>
      </c>
      <c r="N79" s="46">
        <v>0</v>
      </c>
      <c r="O79" s="60">
        <f t="shared" si="7"/>
        <v>2000.0000000000002</v>
      </c>
      <c r="P79" s="61">
        <v>250.00000000000003</v>
      </c>
      <c r="Q79" s="57">
        <f t="shared" si="9"/>
        <v>10250.000000000002</v>
      </c>
      <c r="R79" s="104">
        <v>2250.9139784946237</v>
      </c>
      <c r="S79" s="108">
        <f t="shared" si="10"/>
        <v>7999.0860215053781</v>
      </c>
      <c r="T79" s="68" t="s">
        <v>247</v>
      </c>
      <c r="V79" s="81" t="s">
        <v>247</v>
      </c>
      <c r="W79" s="84">
        <f t="shared" si="8"/>
        <v>0</v>
      </c>
    </row>
    <row r="80" spans="1:24" s="8" customFormat="1" ht="45" customHeight="1" x14ac:dyDescent="0.25">
      <c r="A80" s="33">
        <v>69</v>
      </c>
      <c r="B80" s="35" t="s">
        <v>6</v>
      </c>
      <c r="C80" s="69" t="s">
        <v>137</v>
      </c>
      <c r="D80" s="69" t="s">
        <v>123</v>
      </c>
      <c r="E80" s="34" t="s">
        <v>274</v>
      </c>
      <c r="F80" s="34" t="s">
        <v>297</v>
      </c>
      <c r="G80" s="60">
        <v>11000</v>
      </c>
      <c r="H80" s="46">
        <v>11000</v>
      </c>
      <c r="I80" s="46">
        <v>0</v>
      </c>
      <c r="J80" s="46">
        <v>375</v>
      </c>
      <c r="K80" s="46">
        <v>0</v>
      </c>
      <c r="L80" s="46">
        <v>0</v>
      </c>
      <c r="M80" s="46">
        <v>0</v>
      </c>
      <c r="N80" s="46">
        <v>0</v>
      </c>
      <c r="O80" s="60">
        <f t="shared" si="7"/>
        <v>2750</v>
      </c>
      <c r="P80" s="61">
        <v>250.00000000000003</v>
      </c>
      <c r="Q80" s="57">
        <f t="shared" si="9"/>
        <v>14375</v>
      </c>
      <c r="R80" s="104">
        <v>3390.6034946236555</v>
      </c>
      <c r="S80" s="108">
        <f t="shared" si="10"/>
        <v>10984.396505376344</v>
      </c>
      <c r="T80" s="68" t="s">
        <v>247</v>
      </c>
      <c r="V80" s="81" t="s">
        <v>247</v>
      </c>
      <c r="W80" s="84">
        <f t="shared" si="8"/>
        <v>0</v>
      </c>
    </row>
    <row r="81" spans="1:25" s="8" customFormat="1" ht="45" customHeight="1" x14ac:dyDescent="0.25">
      <c r="A81" s="33">
        <v>70</v>
      </c>
      <c r="B81" s="35" t="s">
        <v>6</v>
      </c>
      <c r="C81" s="69" t="s">
        <v>170</v>
      </c>
      <c r="D81" s="69" t="s">
        <v>140</v>
      </c>
      <c r="E81" s="34" t="s">
        <v>277</v>
      </c>
      <c r="F81" s="34" t="s">
        <v>283</v>
      </c>
      <c r="G81" s="60">
        <v>10000</v>
      </c>
      <c r="H81" s="46">
        <v>10000</v>
      </c>
      <c r="I81" s="46">
        <v>0</v>
      </c>
      <c r="J81" s="60"/>
      <c r="K81" s="46">
        <v>0</v>
      </c>
      <c r="L81" s="46">
        <v>0</v>
      </c>
      <c r="M81" s="46">
        <v>0</v>
      </c>
      <c r="N81" s="46">
        <v>0</v>
      </c>
      <c r="O81" s="60">
        <f t="shared" si="7"/>
        <v>2500</v>
      </c>
      <c r="P81" s="61">
        <v>250.00000000000003</v>
      </c>
      <c r="Q81" s="57">
        <f t="shared" si="9"/>
        <v>12750</v>
      </c>
      <c r="R81" s="104">
        <v>3147.0591397849457</v>
      </c>
      <c r="S81" s="108">
        <f t="shared" si="10"/>
        <v>9602.9408602150543</v>
      </c>
      <c r="T81" s="68">
        <f t="shared" ref="T80:T140" si="11">W81</f>
        <v>545</v>
      </c>
      <c r="V81" s="81" t="s">
        <v>247</v>
      </c>
      <c r="W81" s="84">
        <f t="shared" si="8"/>
        <v>545</v>
      </c>
      <c r="X81" s="8">
        <v>545</v>
      </c>
    </row>
    <row r="82" spans="1:25" s="8" customFormat="1" ht="45" customHeight="1" x14ac:dyDescent="0.25">
      <c r="A82" s="33">
        <v>71</v>
      </c>
      <c r="B82" s="35" t="s">
        <v>6</v>
      </c>
      <c r="C82" s="69" t="s">
        <v>171</v>
      </c>
      <c r="D82" s="69" t="s">
        <v>141</v>
      </c>
      <c r="E82" s="34" t="s">
        <v>285</v>
      </c>
      <c r="F82" s="34" t="s">
        <v>285</v>
      </c>
      <c r="G82" s="60">
        <v>7000</v>
      </c>
      <c r="H82" s="46">
        <v>7000</v>
      </c>
      <c r="I82" s="46">
        <v>0</v>
      </c>
      <c r="J82" s="46"/>
      <c r="K82" s="46">
        <v>0</v>
      </c>
      <c r="L82" s="46">
        <v>0</v>
      </c>
      <c r="M82" s="46">
        <v>0</v>
      </c>
      <c r="N82" s="46">
        <v>0</v>
      </c>
      <c r="O82" s="60">
        <f t="shared" si="7"/>
        <v>1750</v>
      </c>
      <c r="P82" s="61">
        <v>250.00000000000003</v>
      </c>
      <c r="Q82" s="57">
        <f t="shared" si="9"/>
        <v>9000</v>
      </c>
      <c r="R82" s="104">
        <v>1946.2163978494625</v>
      </c>
      <c r="S82" s="108">
        <f t="shared" si="10"/>
        <v>7053.7836021505373</v>
      </c>
      <c r="T82" s="68" t="s">
        <v>247</v>
      </c>
      <c r="V82" s="81" t="s">
        <v>247</v>
      </c>
      <c r="W82" s="84">
        <f t="shared" si="8"/>
        <v>0</v>
      </c>
    </row>
    <row r="83" spans="1:25" s="8" customFormat="1" ht="45" customHeight="1" x14ac:dyDescent="0.25">
      <c r="A83" s="33">
        <v>72</v>
      </c>
      <c r="B83" s="35" t="s">
        <v>6</v>
      </c>
      <c r="C83" s="69" t="s">
        <v>153</v>
      </c>
      <c r="D83" s="64" t="s">
        <v>98</v>
      </c>
      <c r="E83" s="34" t="s">
        <v>277</v>
      </c>
      <c r="F83" s="34" t="s">
        <v>283</v>
      </c>
      <c r="G83" s="60">
        <v>8000</v>
      </c>
      <c r="H83" s="46">
        <v>8000.0000000000009</v>
      </c>
      <c r="I83" s="46">
        <v>0</v>
      </c>
      <c r="J83" s="46"/>
      <c r="K83" s="46">
        <v>0</v>
      </c>
      <c r="L83" s="46">
        <v>0</v>
      </c>
      <c r="M83" s="46">
        <v>0</v>
      </c>
      <c r="N83" s="46">
        <v>0</v>
      </c>
      <c r="O83" s="60">
        <f t="shared" si="7"/>
        <v>2000.0000000000002</v>
      </c>
      <c r="P83" s="61">
        <v>250.00000000000003</v>
      </c>
      <c r="Q83" s="57">
        <f t="shared" si="9"/>
        <v>10250.000000000002</v>
      </c>
      <c r="R83" s="104">
        <v>2250.9139784946237</v>
      </c>
      <c r="S83" s="108">
        <f t="shared" si="10"/>
        <v>7999.0860215053781</v>
      </c>
      <c r="T83" s="68" t="s">
        <v>247</v>
      </c>
      <c r="V83" s="81" t="s">
        <v>247</v>
      </c>
      <c r="W83" s="84">
        <f t="shared" si="8"/>
        <v>0</v>
      </c>
    </row>
    <row r="84" spans="1:25" s="8" customFormat="1" ht="45" customHeight="1" x14ac:dyDescent="0.25">
      <c r="A84" s="33">
        <v>73</v>
      </c>
      <c r="B84" s="35" t="s">
        <v>6</v>
      </c>
      <c r="C84" s="69" t="s">
        <v>201</v>
      </c>
      <c r="D84" s="69" t="s">
        <v>142</v>
      </c>
      <c r="E84" s="34" t="s">
        <v>277</v>
      </c>
      <c r="F84" s="34" t="s">
        <v>283</v>
      </c>
      <c r="G84" s="60">
        <v>8000</v>
      </c>
      <c r="H84" s="46">
        <v>8000.0000000000009</v>
      </c>
      <c r="I84" s="46">
        <v>0</v>
      </c>
      <c r="J84" s="46"/>
      <c r="K84" s="46">
        <v>0</v>
      </c>
      <c r="L84" s="46">
        <v>0</v>
      </c>
      <c r="M84" s="46">
        <v>0</v>
      </c>
      <c r="N84" s="46">
        <v>0</v>
      </c>
      <c r="O84" s="60">
        <f t="shared" ref="O84:O144" si="12">H84*25%</f>
        <v>2000.0000000000002</v>
      </c>
      <c r="P84" s="61">
        <v>250.00000000000003</v>
      </c>
      <c r="Q84" s="57">
        <f t="shared" si="9"/>
        <v>10250.000000000002</v>
      </c>
      <c r="R84" s="104">
        <v>2250.9139784946237</v>
      </c>
      <c r="S84" s="108">
        <f t="shared" si="10"/>
        <v>7999.0860215053781</v>
      </c>
      <c r="T84" s="68" t="s">
        <v>247</v>
      </c>
      <c r="V84" s="81"/>
      <c r="W84" s="84">
        <f t="shared" si="8"/>
        <v>0</v>
      </c>
    </row>
    <row r="85" spans="1:25" s="8" customFormat="1" ht="45" customHeight="1" x14ac:dyDescent="0.25">
      <c r="A85" s="33">
        <v>74</v>
      </c>
      <c r="B85" s="35" t="s">
        <v>6</v>
      </c>
      <c r="C85" s="69" t="s">
        <v>143</v>
      </c>
      <c r="D85" s="69" t="s">
        <v>102</v>
      </c>
      <c r="E85" s="34" t="s">
        <v>294</v>
      </c>
      <c r="F85" s="34" t="s">
        <v>296</v>
      </c>
      <c r="G85" s="60">
        <v>8000</v>
      </c>
      <c r="H85" s="46">
        <v>8000.0000000000009</v>
      </c>
      <c r="I85" s="46">
        <v>0</v>
      </c>
      <c r="J85" s="46"/>
      <c r="K85" s="46">
        <v>0</v>
      </c>
      <c r="L85" s="46">
        <v>0</v>
      </c>
      <c r="M85" s="46">
        <v>0</v>
      </c>
      <c r="N85" s="46">
        <v>0</v>
      </c>
      <c r="O85" s="60">
        <f t="shared" si="12"/>
        <v>2000.0000000000002</v>
      </c>
      <c r="P85" s="61">
        <v>250.00000000000003</v>
      </c>
      <c r="Q85" s="57">
        <f t="shared" si="9"/>
        <v>10250.000000000002</v>
      </c>
      <c r="R85" s="104">
        <v>2250.9139784946237</v>
      </c>
      <c r="S85" s="108">
        <f t="shared" si="10"/>
        <v>7999.0860215053781</v>
      </c>
      <c r="T85" s="68" t="s">
        <v>247</v>
      </c>
      <c r="V85" s="81"/>
      <c r="W85" s="84">
        <f t="shared" si="8"/>
        <v>0</v>
      </c>
    </row>
    <row r="86" spans="1:25" s="8" customFormat="1" ht="45" customHeight="1" x14ac:dyDescent="0.25">
      <c r="A86" s="33">
        <v>75</v>
      </c>
      <c r="B86" s="35" t="s">
        <v>6</v>
      </c>
      <c r="C86" s="69" t="s">
        <v>144</v>
      </c>
      <c r="D86" s="69" t="s">
        <v>221</v>
      </c>
      <c r="E86" s="34" t="s">
        <v>277</v>
      </c>
      <c r="F86" s="34" t="s">
        <v>283</v>
      </c>
      <c r="G86" s="60">
        <v>8000</v>
      </c>
      <c r="H86" s="46">
        <v>8000.0000000000009</v>
      </c>
      <c r="I86" s="46">
        <v>0</v>
      </c>
      <c r="J86" s="46"/>
      <c r="K86" s="46">
        <v>0</v>
      </c>
      <c r="L86" s="46">
        <v>0</v>
      </c>
      <c r="M86" s="46">
        <v>0</v>
      </c>
      <c r="N86" s="46">
        <v>0</v>
      </c>
      <c r="O86" s="60">
        <f t="shared" si="12"/>
        <v>2000.0000000000002</v>
      </c>
      <c r="P86" s="61">
        <v>250.00000000000003</v>
      </c>
      <c r="Q86" s="57">
        <f t="shared" si="9"/>
        <v>10250.000000000002</v>
      </c>
      <c r="R86" s="104">
        <v>5050.9139784946237</v>
      </c>
      <c r="S86" s="108">
        <f t="shared" si="10"/>
        <v>5199.0860215053781</v>
      </c>
      <c r="T86" s="68" t="s">
        <v>247</v>
      </c>
      <c r="V86" s="81" t="s">
        <v>247</v>
      </c>
      <c r="W86" s="84">
        <f t="shared" si="8"/>
        <v>0</v>
      </c>
    </row>
    <row r="87" spans="1:25" s="8" customFormat="1" ht="45" customHeight="1" x14ac:dyDescent="0.25">
      <c r="A87" s="33">
        <v>76</v>
      </c>
      <c r="B87" s="35" t="s">
        <v>6</v>
      </c>
      <c r="C87" s="69" t="s">
        <v>145</v>
      </c>
      <c r="D87" s="69" t="s">
        <v>221</v>
      </c>
      <c r="E87" s="34" t="s">
        <v>277</v>
      </c>
      <c r="F87" s="34" t="s">
        <v>283</v>
      </c>
      <c r="G87" s="60">
        <v>8000</v>
      </c>
      <c r="H87" s="46">
        <v>8000.0000000000009</v>
      </c>
      <c r="I87" s="46">
        <v>0</v>
      </c>
      <c r="J87" s="46"/>
      <c r="K87" s="46">
        <v>0</v>
      </c>
      <c r="L87" s="46">
        <v>0</v>
      </c>
      <c r="M87" s="46">
        <v>0</v>
      </c>
      <c r="N87" s="46">
        <v>0</v>
      </c>
      <c r="O87" s="60">
        <f t="shared" si="12"/>
        <v>2000.0000000000002</v>
      </c>
      <c r="P87" s="61">
        <v>250.00000000000003</v>
      </c>
      <c r="Q87" s="57">
        <f t="shared" si="9"/>
        <v>10250.000000000002</v>
      </c>
      <c r="R87" s="104">
        <v>2250.9139784946237</v>
      </c>
      <c r="S87" s="108">
        <f t="shared" si="10"/>
        <v>7999.0860215053781</v>
      </c>
      <c r="T87" s="68" t="s">
        <v>247</v>
      </c>
      <c r="V87" s="81" t="s">
        <v>247</v>
      </c>
      <c r="W87" s="84">
        <f t="shared" si="8"/>
        <v>0</v>
      </c>
    </row>
    <row r="88" spans="1:25" s="8" customFormat="1" ht="45" customHeight="1" x14ac:dyDescent="0.25">
      <c r="A88" s="33">
        <v>77</v>
      </c>
      <c r="B88" s="35" t="s">
        <v>6</v>
      </c>
      <c r="C88" s="69" t="s">
        <v>146</v>
      </c>
      <c r="D88" s="69" t="s">
        <v>222</v>
      </c>
      <c r="E88" s="34" t="s">
        <v>277</v>
      </c>
      <c r="F88" s="34" t="s">
        <v>283</v>
      </c>
      <c r="G88" s="60">
        <v>8000</v>
      </c>
      <c r="H88" s="46">
        <v>8000.0000000000009</v>
      </c>
      <c r="I88" s="46">
        <v>0</v>
      </c>
      <c r="J88" s="46"/>
      <c r="K88" s="46">
        <v>0</v>
      </c>
      <c r="L88" s="46">
        <v>0</v>
      </c>
      <c r="M88" s="46">
        <v>0</v>
      </c>
      <c r="N88" s="46">
        <v>0</v>
      </c>
      <c r="O88" s="60">
        <f t="shared" si="12"/>
        <v>2000.0000000000002</v>
      </c>
      <c r="P88" s="61">
        <v>250.00000000000003</v>
      </c>
      <c r="Q88" s="57">
        <f t="shared" si="9"/>
        <v>10250.000000000002</v>
      </c>
      <c r="R88" s="104">
        <v>2250.9139784946237</v>
      </c>
      <c r="S88" s="108">
        <f t="shared" si="10"/>
        <v>7999.0860215053781</v>
      </c>
      <c r="T88" s="68" t="s">
        <v>247</v>
      </c>
      <c r="V88" s="81"/>
      <c r="W88" s="84">
        <f t="shared" si="8"/>
        <v>0</v>
      </c>
    </row>
    <row r="89" spans="1:25" s="8" customFormat="1" ht="45" customHeight="1" x14ac:dyDescent="0.25">
      <c r="A89" s="33">
        <v>78</v>
      </c>
      <c r="B89" s="35" t="s">
        <v>6</v>
      </c>
      <c r="C89" s="69" t="s">
        <v>147</v>
      </c>
      <c r="D89" s="70" t="s">
        <v>148</v>
      </c>
      <c r="E89" s="34" t="s">
        <v>277</v>
      </c>
      <c r="F89" s="34" t="s">
        <v>283</v>
      </c>
      <c r="G89" s="60">
        <v>10000</v>
      </c>
      <c r="H89" s="46">
        <v>10000</v>
      </c>
      <c r="I89" s="46">
        <v>0</v>
      </c>
      <c r="J89" s="46"/>
      <c r="K89" s="46">
        <v>0</v>
      </c>
      <c r="L89" s="46">
        <v>0</v>
      </c>
      <c r="M89" s="46">
        <v>0</v>
      </c>
      <c r="N89" s="46">
        <v>0</v>
      </c>
      <c r="O89" s="60">
        <f t="shared" si="12"/>
        <v>2500</v>
      </c>
      <c r="P89" s="61">
        <v>250.00000000000003</v>
      </c>
      <c r="Q89" s="57">
        <f t="shared" si="9"/>
        <v>12750</v>
      </c>
      <c r="R89" s="104">
        <v>3147.0591397849457</v>
      </c>
      <c r="S89" s="108">
        <f t="shared" si="10"/>
        <v>9602.9408602150543</v>
      </c>
      <c r="T89" s="68" t="s">
        <v>247</v>
      </c>
      <c r="V89" s="81"/>
      <c r="W89" s="84">
        <f t="shared" si="8"/>
        <v>0</v>
      </c>
    </row>
    <row r="90" spans="1:25" s="8" customFormat="1" ht="45" customHeight="1" x14ac:dyDescent="0.25">
      <c r="A90" s="33">
        <v>79</v>
      </c>
      <c r="B90" s="35" t="s">
        <v>6</v>
      </c>
      <c r="C90" s="69" t="s">
        <v>154</v>
      </c>
      <c r="D90" s="64" t="s">
        <v>107</v>
      </c>
      <c r="E90" s="34" t="s">
        <v>274</v>
      </c>
      <c r="F90" s="34" t="s">
        <v>297</v>
      </c>
      <c r="G90" s="60">
        <v>8000</v>
      </c>
      <c r="H90" s="46">
        <v>8000.0000000000009</v>
      </c>
      <c r="I90" s="46">
        <v>0</v>
      </c>
      <c r="J90" s="46"/>
      <c r="K90" s="46">
        <v>0</v>
      </c>
      <c r="L90" s="46">
        <v>0</v>
      </c>
      <c r="M90" s="46">
        <v>0</v>
      </c>
      <c r="N90" s="46">
        <v>0</v>
      </c>
      <c r="O90" s="60">
        <f t="shared" si="12"/>
        <v>2000.0000000000002</v>
      </c>
      <c r="P90" s="61">
        <v>250.00000000000003</v>
      </c>
      <c r="Q90" s="57">
        <f t="shared" si="9"/>
        <v>10250.000000000002</v>
      </c>
      <c r="R90" s="104">
        <v>2250.9139784946237</v>
      </c>
      <c r="S90" s="108">
        <f t="shared" si="10"/>
        <v>7999.0860215053781</v>
      </c>
      <c r="T90" s="68">
        <f t="shared" si="11"/>
        <v>533</v>
      </c>
      <c r="V90" s="81"/>
      <c r="W90" s="84">
        <f t="shared" si="8"/>
        <v>533</v>
      </c>
      <c r="X90" s="8">
        <v>533</v>
      </c>
    </row>
    <row r="91" spans="1:25" s="8" customFormat="1" ht="45" customHeight="1" x14ac:dyDescent="0.25">
      <c r="A91" s="33">
        <v>80</v>
      </c>
      <c r="B91" s="35" t="s">
        <v>6</v>
      </c>
      <c r="C91" s="69" t="s">
        <v>156</v>
      </c>
      <c r="D91" s="64" t="s">
        <v>98</v>
      </c>
      <c r="E91" s="34" t="s">
        <v>277</v>
      </c>
      <c r="F91" s="34" t="s">
        <v>283</v>
      </c>
      <c r="G91" s="60">
        <v>8000</v>
      </c>
      <c r="H91" s="46">
        <v>8000.0000000000009</v>
      </c>
      <c r="I91" s="46">
        <v>0</v>
      </c>
      <c r="J91" s="46"/>
      <c r="K91" s="46">
        <v>0</v>
      </c>
      <c r="L91" s="46">
        <v>0</v>
      </c>
      <c r="M91" s="46">
        <v>0</v>
      </c>
      <c r="N91" s="46">
        <v>0</v>
      </c>
      <c r="O91" s="60">
        <f t="shared" si="12"/>
        <v>2000.0000000000002</v>
      </c>
      <c r="P91" s="61">
        <v>250.00000000000003</v>
      </c>
      <c r="Q91" s="57">
        <f t="shared" si="9"/>
        <v>10250.000000000002</v>
      </c>
      <c r="R91" s="104">
        <v>2250.9139784946237</v>
      </c>
      <c r="S91" s="108">
        <f t="shared" si="10"/>
        <v>7999.0860215053781</v>
      </c>
      <c r="T91" s="68" t="s">
        <v>247</v>
      </c>
      <c r="V91" s="81" t="s">
        <v>247</v>
      </c>
      <c r="W91" s="84">
        <f t="shared" si="8"/>
        <v>0</v>
      </c>
    </row>
    <row r="92" spans="1:25" s="8" customFormat="1" ht="45" customHeight="1" x14ac:dyDescent="0.25">
      <c r="A92" s="33">
        <v>81</v>
      </c>
      <c r="B92" s="35" t="s">
        <v>6</v>
      </c>
      <c r="C92" s="69" t="s">
        <v>157</v>
      </c>
      <c r="D92" s="64" t="s">
        <v>123</v>
      </c>
      <c r="E92" s="34" t="s">
        <v>274</v>
      </c>
      <c r="F92" s="34" t="s">
        <v>297</v>
      </c>
      <c r="G92" s="60">
        <v>11000</v>
      </c>
      <c r="H92" s="46">
        <v>11000</v>
      </c>
      <c r="I92" s="46">
        <v>0</v>
      </c>
      <c r="J92" s="46">
        <v>375</v>
      </c>
      <c r="K92" s="46">
        <v>0</v>
      </c>
      <c r="L92" s="46">
        <v>0</v>
      </c>
      <c r="M92" s="46">
        <v>0</v>
      </c>
      <c r="N92" s="46">
        <v>0</v>
      </c>
      <c r="O92" s="60">
        <f t="shared" si="12"/>
        <v>2750</v>
      </c>
      <c r="P92" s="61">
        <v>250.00000000000003</v>
      </c>
      <c r="Q92" s="57">
        <f t="shared" si="9"/>
        <v>14375</v>
      </c>
      <c r="R92" s="104">
        <v>3390.6034946236555</v>
      </c>
      <c r="S92" s="108">
        <f t="shared" si="10"/>
        <v>10984.396505376344</v>
      </c>
      <c r="T92" s="68" t="s">
        <v>247</v>
      </c>
      <c r="V92" s="81" t="s">
        <v>247</v>
      </c>
      <c r="W92" s="84">
        <f t="shared" si="8"/>
        <v>0</v>
      </c>
    </row>
    <row r="93" spans="1:25" s="8" customFormat="1" ht="45" customHeight="1" x14ac:dyDescent="0.25">
      <c r="A93" s="33">
        <v>82</v>
      </c>
      <c r="B93" s="35" t="s">
        <v>6</v>
      </c>
      <c r="C93" s="69" t="s">
        <v>158</v>
      </c>
      <c r="D93" s="64" t="s">
        <v>123</v>
      </c>
      <c r="E93" s="34" t="s">
        <v>274</v>
      </c>
      <c r="F93" s="34" t="s">
        <v>297</v>
      </c>
      <c r="G93" s="60">
        <v>11000</v>
      </c>
      <c r="H93" s="46">
        <v>11000</v>
      </c>
      <c r="I93" s="46">
        <v>0</v>
      </c>
      <c r="J93" s="60">
        <v>375</v>
      </c>
      <c r="K93" s="46">
        <v>0</v>
      </c>
      <c r="L93" s="46">
        <v>0</v>
      </c>
      <c r="M93" s="46">
        <v>0</v>
      </c>
      <c r="N93" s="46">
        <v>0</v>
      </c>
      <c r="O93" s="60">
        <f t="shared" si="12"/>
        <v>2750</v>
      </c>
      <c r="P93" s="61">
        <v>250.00000000000003</v>
      </c>
      <c r="Q93" s="57">
        <f t="shared" si="9"/>
        <v>14375</v>
      </c>
      <c r="R93" s="104">
        <v>3390.6034946236555</v>
      </c>
      <c r="S93" s="108">
        <f t="shared" si="10"/>
        <v>10984.396505376344</v>
      </c>
      <c r="T93" s="68" t="s">
        <v>247</v>
      </c>
      <c r="V93" s="81"/>
      <c r="W93" s="84">
        <f t="shared" si="8"/>
        <v>0</v>
      </c>
    </row>
    <row r="94" spans="1:25" s="8" customFormat="1" ht="45" customHeight="1" x14ac:dyDescent="0.25">
      <c r="A94" s="33">
        <v>83</v>
      </c>
      <c r="B94" s="35" t="s">
        <v>6</v>
      </c>
      <c r="C94" s="69" t="s">
        <v>159</v>
      </c>
      <c r="D94" s="64" t="s">
        <v>160</v>
      </c>
      <c r="E94" s="34" t="s">
        <v>294</v>
      </c>
      <c r="F94" s="34" t="s">
        <v>295</v>
      </c>
      <c r="G94" s="60">
        <v>8000</v>
      </c>
      <c r="H94" s="46">
        <v>8000.0000000000009</v>
      </c>
      <c r="I94" s="46">
        <v>0</v>
      </c>
      <c r="J94" s="60"/>
      <c r="K94" s="46">
        <v>0</v>
      </c>
      <c r="L94" s="46">
        <v>0</v>
      </c>
      <c r="M94" s="46">
        <v>0</v>
      </c>
      <c r="N94" s="46">
        <v>0</v>
      </c>
      <c r="O94" s="60">
        <f t="shared" si="12"/>
        <v>2000.0000000000002</v>
      </c>
      <c r="P94" s="61">
        <v>250.00000000000003</v>
      </c>
      <c r="Q94" s="57">
        <f t="shared" si="9"/>
        <v>10250.000000000002</v>
      </c>
      <c r="R94" s="104">
        <v>2250.9139784946237</v>
      </c>
      <c r="S94" s="108">
        <f t="shared" si="10"/>
        <v>7999.0860215053781</v>
      </c>
      <c r="T94" s="68">
        <f t="shared" si="11"/>
        <v>1737.7</v>
      </c>
      <c r="V94" s="81" t="s">
        <v>247</v>
      </c>
      <c r="W94" s="84">
        <f t="shared" si="8"/>
        <v>1737.7</v>
      </c>
      <c r="X94" s="8">
        <v>1152.7</v>
      </c>
      <c r="Y94" s="8">
        <v>585</v>
      </c>
    </row>
    <row r="95" spans="1:25" s="8" customFormat="1" ht="45" customHeight="1" x14ac:dyDescent="0.25">
      <c r="A95" s="33">
        <v>84</v>
      </c>
      <c r="B95" s="35" t="s">
        <v>6</v>
      </c>
      <c r="C95" s="69" t="s">
        <v>161</v>
      </c>
      <c r="D95" s="64" t="s">
        <v>162</v>
      </c>
      <c r="E95" s="34" t="s">
        <v>277</v>
      </c>
      <c r="F95" s="34" t="s">
        <v>283</v>
      </c>
      <c r="G95" s="60">
        <v>8000</v>
      </c>
      <c r="H95" s="46">
        <v>8000.0000000000009</v>
      </c>
      <c r="I95" s="46">
        <v>0</v>
      </c>
      <c r="J95" s="46"/>
      <c r="K95" s="46">
        <v>0</v>
      </c>
      <c r="L95" s="46">
        <v>0</v>
      </c>
      <c r="M95" s="46">
        <v>0</v>
      </c>
      <c r="N95" s="46">
        <v>0</v>
      </c>
      <c r="O95" s="60">
        <f t="shared" si="12"/>
        <v>2000.0000000000002</v>
      </c>
      <c r="P95" s="61">
        <v>250.00000000000003</v>
      </c>
      <c r="Q95" s="57">
        <f t="shared" si="9"/>
        <v>10250.000000000002</v>
      </c>
      <c r="R95" s="104">
        <v>2250.9139784946237</v>
      </c>
      <c r="S95" s="108">
        <f t="shared" si="10"/>
        <v>7999.0860215053781</v>
      </c>
      <c r="T95" s="68" t="s">
        <v>247</v>
      </c>
      <c r="V95" s="81" t="s">
        <v>247</v>
      </c>
      <c r="W95" s="84">
        <f t="shared" si="8"/>
        <v>0</v>
      </c>
    </row>
    <row r="96" spans="1:25" s="8" customFormat="1" ht="45" customHeight="1" x14ac:dyDescent="0.25">
      <c r="A96" s="33">
        <v>85</v>
      </c>
      <c r="B96" s="35" t="s">
        <v>6</v>
      </c>
      <c r="C96" s="69" t="s">
        <v>163</v>
      </c>
      <c r="D96" s="64" t="s">
        <v>164</v>
      </c>
      <c r="E96" s="34" t="s">
        <v>277</v>
      </c>
      <c r="F96" s="34" t="s">
        <v>283</v>
      </c>
      <c r="G96" s="60">
        <v>8000</v>
      </c>
      <c r="H96" s="46">
        <v>8000.0000000000009</v>
      </c>
      <c r="I96" s="46">
        <v>0</v>
      </c>
      <c r="J96" s="46"/>
      <c r="K96" s="46">
        <v>0</v>
      </c>
      <c r="L96" s="46">
        <v>0</v>
      </c>
      <c r="M96" s="46">
        <v>0</v>
      </c>
      <c r="N96" s="46">
        <v>0</v>
      </c>
      <c r="O96" s="60">
        <f t="shared" si="12"/>
        <v>2000.0000000000002</v>
      </c>
      <c r="P96" s="61">
        <v>250.00000000000003</v>
      </c>
      <c r="Q96" s="57">
        <f t="shared" si="9"/>
        <v>10250.000000000002</v>
      </c>
      <c r="R96" s="104">
        <v>2250.9139784946237</v>
      </c>
      <c r="S96" s="108">
        <f t="shared" si="10"/>
        <v>7999.0860215053781</v>
      </c>
      <c r="T96" s="68" t="s">
        <v>247</v>
      </c>
      <c r="V96" s="81" t="s">
        <v>247</v>
      </c>
      <c r="W96" s="84">
        <f t="shared" si="8"/>
        <v>0</v>
      </c>
    </row>
    <row r="97" spans="1:26" s="8" customFormat="1" ht="45" customHeight="1" x14ac:dyDescent="0.25">
      <c r="A97" s="33">
        <v>86</v>
      </c>
      <c r="B97" s="35" t="s">
        <v>6</v>
      </c>
      <c r="C97" s="69" t="s">
        <v>165</v>
      </c>
      <c r="D97" s="64" t="s">
        <v>107</v>
      </c>
      <c r="E97" s="34" t="s">
        <v>274</v>
      </c>
      <c r="F97" s="34" t="s">
        <v>297</v>
      </c>
      <c r="G97" s="60">
        <v>8000</v>
      </c>
      <c r="H97" s="46">
        <v>8000.0000000000009</v>
      </c>
      <c r="I97" s="46">
        <v>0</v>
      </c>
      <c r="J97" s="46"/>
      <c r="K97" s="46">
        <v>0</v>
      </c>
      <c r="L97" s="46">
        <v>0</v>
      </c>
      <c r="M97" s="46">
        <v>0</v>
      </c>
      <c r="N97" s="46">
        <v>0</v>
      </c>
      <c r="O97" s="60">
        <f t="shared" si="12"/>
        <v>2000.0000000000002</v>
      </c>
      <c r="P97" s="61">
        <v>250.00000000000003</v>
      </c>
      <c r="Q97" s="57">
        <f t="shared" si="9"/>
        <v>10250.000000000002</v>
      </c>
      <c r="R97" s="104">
        <v>2250.9139784946237</v>
      </c>
      <c r="S97" s="108">
        <f t="shared" si="10"/>
        <v>7999.0860215053781</v>
      </c>
      <c r="T97" s="68">
        <f t="shared" si="11"/>
        <v>1217</v>
      </c>
      <c r="V97" s="81"/>
      <c r="W97" s="84">
        <f t="shared" si="8"/>
        <v>1217</v>
      </c>
      <c r="X97" s="8">
        <v>1217</v>
      </c>
    </row>
    <row r="98" spans="1:26" s="8" customFormat="1" ht="45" customHeight="1" x14ac:dyDescent="0.25">
      <c r="A98" s="33">
        <v>87</v>
      </c>
      <c r="B98" s="35" t="s">
        <v>6</v>
      </c>
      <c r="C98" s="69" t="s">
        <v>166</v>
      </c>
      <c r="D98" s="64" t="s">
        <v>12</v>
      </c>
      <c r="E98" s="34" t="s">
        <v>276</v>
      </c>
      <c r="F98" s="34" t="s">
        <v>287</v>
      </c>
      <c r="G98" s="60">
        <v>4500</v>
      </c>
      <c r="H98" s="46">
        <v>4500</v>
      </c>
      <c r="I98" s="46">
        <v>0</v>
      </c>
      <c r="J98" s="46"/>
      <c r="K98" s="46">
        <v>0</v>
      </c>
      <c r="L98" s="46">
        <v>0</v>
      </c>
      <c r="M98" s="46">
        <v>0</v>
      </c>
      <c r="N98" s="46">
        <v>0</v>
      </c>
      <c r="O98" s="60">
        <f t="shared" si="12"/>
        <v>1125</v>
      </c>
      <c r="P98" s="61">
        <v>250.00000000000003</v>
      </c>
      <c r="Q98" s="57">
        <f t="shared" si="9"/>
        <v>5875</v>
      </c>
      <c r="R98" s="104">
        <v>1077.5974462365591</v>
      </c>
      <c r="S98" s="108">
        <f t="shared" si="10"/>
        <v>4797.4025537634407</v>
      </c>
      <c r="T98" s="68" t="s">
        <v>247</v>
      </c>
      <c r="V98" s="81" t="s">
        <v>247</v>
      </c>
      <c r="W98" s="84">
        <f t="shared" si="8"/>
        <v>0</v>
      </c>
    </row>
    <row r="99" spans="1:26" s="8" customFormat="1" ht="45" customHeight="1" x14ac:dyDescent="0.25">
      <c r="A99" s="33">
        <v>88</v>
      </c>
      <c r="B99" s="35" t="s">
        <v>6</v>
      </c>
      <c r="C99" s="69" t="s">
        <v>167</v>
      </c>
      <c r="D99" s="64" t="s">
        <v>168</v>
      </c>
      <c r="E99" s="34" t="s">
        <v>277</v>
      </c>
      <c r="F99" s="34" t="s">
        <v>283</v>
      </c>
      <c r="G99" s="60">
        <v>10000</v>
      </c>
      <c r="H99" s="46">
        <v>10000</v>
      </c>
      <c r="I99" s="46">
        <v>0</v>
      </c>
      <c r="J99" s="46"/>
      <c r="K99" s="46">
        <v>0</v>
      </c>
      <c r="L99" s="46">
        <v>0</v>
      </c>
      <c r="M99" s="46">
        <v>0</v>
      </c>
      <c r="N99" s="46">
        <v>0</v>
      </c>
      <c r="O99" s="60">
        <f t="shared" si="12"/>
        <v>2500</v>
      </c>
      <c r="P99" s="61">
        <v>250.00000000000003</v>
      </c>
      <c r="Q99" s="57">
        <f t="shared" si="9"/>
        <v>12750</v>
      </c>
      <c r="R99" s="104">
        <v>3147.0591397849457</v>
      </c>
      <c r="S99" s="108">
        <f t="shared" si="10"/>
        <v>9602.9408602150543</v>
      </c>
      <c r="T99" s="68" t="s">
        <v>247</v>
      </c>
      <c r="V99" s="81" t="s">
        <v>247</v>
      </c>
      <c r="W99" s="84">
        <f t="shared" si="8"/>
        <v>0</v>
      </c>
    </row>
    <row r="100" spans="1:26" s="8" customFormat="1" ht="45" customHeight="1" x14ac:dyDescent="0.25">
      <c r="A100" s="33">
        <v>89</v>
      </c>
      <c r="B100" s="35" t="s">
        <v>6</v>
      </c>
      <c r="C100" s="69" t="s">
        <v>202</v>
      </c>
      <c r="D100" s="34" t="s">
        <v>203</v>
      </c>
      <c r="E100" s="34" t="s">
        <v>277</v>
      </c>
      <c r="F100" s="34" t="s">
        <v>283</v>
      </c>
      <c r="G100" s="60">
        <v>8000</v>
      </c>
      <c r="H100" s="46">
        <v>8000.0000000000009</v>
      </c>
      <c r="I100" s="46">
        <v>0</v>
      </c>
      <c r="J100" s="46"/>
      <c r="K100" s="46">
        <v>0</v>
      </c>
      <c r="L100" s="46">
        <v>0</v>
      </c>
      <c r="M100" s="46">
        <v>0</v>
      </c>
      <c r="N100" s="46">
        <v>0</v>
      </c>
      <c r="O100" s="60">
        <f t="shared" si="12"/>
        <v>2000.0000000000002</v>
      </c>
      <c r="P100" s="61">
        <v>250.00000000000003</v>
      </c>
      <c r="Q100" s="57">
        <f t="shared" si="9"/>
        <v>10250.000000000002</v>
      </c>
      <c r="R100" s="104">
        <v>2250.9139784946237</v>
      </c>
      <c r="S100" s="108">
        <f t="shared" si="10"/>
        <v>7999.0860215053781</v>
      </c>
      <c r="T100" s="68" t="s">
        <v>247</v>
      </c>
      <c r="V100" s="81" t="s">
        <v>247</v>
      </c>
      <c r="W100" s="84">
        <f t="shared" si="8"/>
        <v>0</v>
      </c>
    </row>
    <row r="101" spans="1:26" s="8" customFormat="1" ht="45" customHeight="1" x14ac:dyDescent="0.25">
      <c r="A101" s="33">
        <v>90</v>
      </c>
      <c r="B101" s="35" t="s">
        <v>6</v>
      </c>
      <c r="C101" s="69" t="s">
        <v>175</v>
      </c>
      <c r="D101" s="64" t="s">
        <v>106</v>
      </c>
      <c r="E101" s="34" t="s">
        <v>284</v>
      </c>
      <c r="F101" s="34" t="s">
        <v>284</v>
      </c>
      <c r="G101" s="60">
        <v>5500</v>
      </c>
      <c r="H101" s="46">
        <v>5500</v>
      </c>
      <c r="I101" s="46">
        <v>0</v>
      </c>
      <c r="J101" s="46"/>
      <c r="K101" s="46">
        <v>0</v>
      </c>
      <c r="L101" s="46">
        <v>0</v>
      </c>
      <c r="M101" s="46">
        <v>0</v>
      </c>
      <c r="N101" s="46">
        <v>0</v>
      </c>
      <c r="O101" s="60">
        <f t="shared" si="12"/>
        <v>1375</v>
      </c>
      <c r="P101" s="61">
        <v>250.00000000000003</v>
      </c>
      <c r="Q101" s="57">
        <f t="shared" si="9"/>
        <v>7125</v>
      </c>
      <c r="R101" s="104">
        <v>1423.8575268817203</v>
      </c>
      <c r="S101" s="108">
        <f t="shared" si="10"/>
        <v>5701.1424731182797</v>
      </c>
      <c r="T101" s="68">
        <f t="shared" si="11"/>
        <v>2433.5</v>
      </c>
      <c r="V101" s="81"/>
      <c r="W101" s="84">
        <f t="shared" si="8"/>
        <v>2433.5</v>
      </c>
      <c r="X101" s="8">
        <v>1100</v>
      </c>
      <c r="Y101" s="8">
        <v>210</v>
      </c>
      <c r="Z101" s="8">
        <v>1123.5</v>
      </c>
    </row>
    <row r="102" spans="1:26" s="8" customFormat="1" ht="45" customHeight="1" x14ac:dyDescent="0.25">
      <c r="A102" s="33">
        <v>91</v>
      </c>
      <c r="B102" s="35" t="s">
        <v>6</v>
      </c>
      <c r="C102" s="69" t="s">
        <v>176</v>
      </c>
      <c r="D102" s="64" t="s">
        <v>177</v>
      </c>
      <c r="E102" s="34" t="s">
        <v>277</v>
      </c>
      <c r="F102" s="34" t="s">
        <v>283</v>
      </c>
      <c r="G102" s="60">
        <v>10000</v>
      </c>
      <c r="H102" s="46">
        <v>10000</v>
      </c>
      <c r="I102" s="46">
        <v>0</v>
      </c>
      <c r="J102" s="46"/>
      <c r="K102" s="46">
        <v>0</v>
      </c>
      <c r="L102" s="46">
        <v>0</v>
      </c>
      <c r="M102" s="46">
        <v>0</v>
      </c>
      <c r="N102" s="46">
        <v>0</v>
      </c>
      <c r="O102" s="60">
        <f t="shared" si="12"/>
        <v>2500</v>
      </c>
      <c r="P102" s="61">
        <v>250.00000000000003</v>
      </c>
      <c r="Q102" s="57">
        <f t="shared" si="9"/>
        <v>12750</v>
      </c>
      <c r="R102" s="104">
        <v>3177.2258064516127</v>
      </c>
      <c r="S102" s="108">
        <f t="shared" si="10"/>
        <v>9572.7741935483864</v>
      </c>
      <c r="T102" s="68" t="s">
        <v>247</v>
      </c>
      <c r="V102" s="81" t="s">
        <v>247</v>
      </c>
      <c r="W102" s="84">
        <f t="shared" si="8"/>
        <v>0</v>
      </c>
    </row>
    <row r="103" spans="1:26" s="8" customFormat="1" ht="45" customHeight="1" x14ac:dyDescent="0.25">
      <c r="A103" s="33">
        <v>92</v>
      </c>
      <c r="B103" s="35" t="s">
        <v>6</v>
      </c>
      <c r="C103" s="69" t="s">
        <v>178</v>
      </c>
      <c r="D103" s="64" t="s">
        <v>179</v>
      </c>
      <c r="E103" s="34" t="s">
        <v>277</v>
      </c>
      <c r="F103" s="34" t="s">
        <v>283</v>
      </c>
      <c r="G103" s="60">
        <v>10000</v>
      </c>
      <c r="H103" s="46">
        <v>10000</v>
      </c>
      <c r="I103" s="46">
        <v>0</v>
      </c>
      <c r="J103" s="46"/>
      <c r="K103" s="46">
        <v>0</v>
      </c>
      <c r="L103" s="46">
        <v>0</v>
      </c>
      <c r="M103" s="46">
        <v>0</v>
      </c>
      <c r="N103" s="46">
        <v>0</v>
      </c>
      <c r="O103" s="60">
        <f t="shared" si="12"/>
        <v>2500</v>
      </c>
      <c r="P103" s="61">
        <v>250.00000000000003</v>
      </c>
      <c r="Q103" s="57">
        <f t="shared" si="9"/>
        <v>12750</v>
      </c>
      <c r="R103" s="104">
        <v>3147.0591397849457</v>
      </c>
      <c r="S103" s="108">
        <f t="shared" si="10"/>
        <v>9602.9408602150543</v>
      </c>
      <c r="T103" s="68" t="s">
        <v>247</v>
      </c>
      <c r="V103" s="81" t="s">
        <v>247</v>
      </c>
      <c r="W103" s="84">
        <f t="shared" si="8"/>
        <v>0</v>
      </c>
    </row>
    <row r="104" spans="1:26" s="8" customFormat="1" ht="45" customHeight="1" x14ac:dyDescent="0.25">
      <c r="A104" s="33">
        <v>93</v>
      </c>
      <c r="B104" s="35" t="s">
        <v>6</v>
      </c>
      <c r="C104" s="69" t="s">
        <v>180</v>
      </c>
      <c r="D104" s="64" t="s">
        <v>181</v>
      </c>
      <c r="E104" s="34" t="s">
        <v>277</v>
      </c>
      <c r="F104" s="34" t="s">
        <v>283</v>
      </c>
      <c r="G104" s="60">
        <v>8000</v>
      </c>
      <c r="H104" s="46">
        <v>8000.0000000000009</v>
      </c>
      <c r="I104" s="46">
        <v>0</v>
      </c>
      <c r="J104" s="46"/>
      <c r="K104" s="46">
        <v>0</v>
      </c>
      <c r="L104" s="46">
        <v>0</v>
      </c>
      <c r="M104" s="46">
        <v>0</v>
      </c>
      <c r="N104" s="46">
        <v>0</v>
      </c>
      <c r="O104" s="60">
        <f t="shared" si="12"/>
        <v>2000.0000000000002</v>
      </c>
      <c r="P104" s="61">
        <v>250.00000000000003</v>
      </c>
      <c r="Q104" s="57">
        <f t="shared" si="9"/>
        <v>10250.000000000002</v>
      </c>
      <c r="R104" s="104">
        <v>2250.9139784946237</v>
      </c>
      <c r="S104" s="108">
        <f t="shared" si="10"/>
        <v>7999.0860215053781</v>
      </c>
      <c r="T104" s="68" t="s">
        <v>247</v>
      </c>
      <c r="V104" s="81" t="s">
        <v>247</v>
      </c>
      <c r="W104" s="84">
        <f t="shared" si="8"/>
        <v>0</v>
      </c>
    </row>
    <row r="105" spans="1:26" s="8" customFormat="1" ht="45" customHeight="1" x14ac:dyDescent="0.25">
      <c r="A105" s="33">
        <v>94</v>
      </c>
      <c r="B105" s="35" t="s">
        <v>6</v>
      </c>
      <c r="C105" s="69" t="s">
        <v>155</v>
      </c>
      <c r="D105" s="64" t="s">
        <v>182</v>
      </c>
      <c r="E105" s="34" t="s">
        <v>277</v>
      </c>
      <c r="F105" s="34" t="s">
        <v>283</v>
      </c>
      <c r="G105" s="60">
        <v>10000</v>
      </c>
      <c r="H105" s="46">
        <v>10000</v>
      </c>
      <c r="I105" s="46">
        <v>0</v>
      </c>
      <c r="J105" s="46"/>
      <c r="K105" s="46">
        <v>0</v>
      </c>
      <c r="L105" s="46">
        <v>0</v>
      </c>
      <c r="M105" s="46">
        <v>0</v>
      </c>
      <c r="N105" s="46">
        <v>0</v>
      </c>
      <c r="O105" s="60">
        <f t="shared" si="12"/>
        <v>2500</v>
      </c>
      <c r="P105" s="61">
        <v>250.00000000000003</v>
      </c>
      <c r="Q105" s="57">
        <f t="shared" si="9"/>
        <v>12750</v>
      </c>
      <c r="R105" s="104">
        <v>3147.0591397849457</v>
      </c>
      <c r="S105" s="108">
        <f t="shared" si="10"/>
        <v>9602.9408602150543</v>
      </c>
      <c r="T105" s="68" t="s">
        <v>247</v>
      </c>
      <c r="V105" s="81" t="s">
        <v>247</v>
      </c>
      <c r="W105" s="84">
        <f t="shared" si="8"/>
        <v>0</v>
      </c>
    </row>
    <row r="106" spans="1:26" s="8" customFormat="1" ht="45" customHeight="1" x14ac:dyDescent="0.25">
      <c r="A106" s="33">
        <v>95</v>
      </c>
      <c r="B106" s="35" t="s">
        <v>6</v>
      </c>
      <c r="C106" s="69" t="s">
        <v>185</v>
      </c>
      <c r="D106" s="64" t="s">
        <v>186</v>
      </c>
      <c r="E106" s="34" t="s">
        <v>277</v>
      </c>
      <c r="F106" s="34" t="s">
        <v>283</v>
      </c>
      <c r="G106" s="60">
        <v>8000</v>
      </c>
      <c r="H106" s="46">
        <v>8000.0000000000009</v>
      </c>
      <c r="I106" s="46">
        <v>0</v>
      </c>
      <c r="J106" s="46"/>
      <c r="K106" s="46">
        <v>0</v>
      </c>
      <c r="L106" s="46">
        <v>0</v>
      </c>
      <c r="M106" s="46">
        <v>0</v>
      </c>
      <c r="N106" s="46">
        <v>0</v>
      </c>
      <c r="O106" s="60">
        <f t="shared" si="12"/>
        <v>2000.0000000000002</v>
      </c>
      <c r="P106" s="61">
        <v>250.00000000000003</v>
      </c>
      <c r="Q106" s="57">
        <f t="shared" si="9"/>
        <v>10250.000000000002</v>
      </c>
      <c r="R106" s="104">
        <v>2250.9139784946237</v>
      </c>
      <c r="S106" s="108">
        <f t="shared" si="10"/>
        <v>7999.0860215053781</v>
      </c>
      <c r="T106" s="68" t="s">
        <v>247</v>
      </c>
      <c r="V106" s="81" t="s">
        <v>247</v>
      </c>
      <c r="W106" s="84">
        <f t="shared" si="8"/>
        <v>0</v>
      </c>
    </row>
    <row r="107" spans="1:26" s="8" customFormat="1" ht="45" customHeight="1" x14ac:dyDescent="0.25">
      <c r="A107" s="33">
        <v>96</v>
      </c>
      <c r="B107" s="35" t="s">
        <v>6</v>
      </c>
      <c r="C107" s="69" t="s">
        <v>187</v>
      </c>
      <c r="D107" s="64" t="s">
        <v>188</v>
      </c>
      <c r="E107" s="34" t="s">
        <v>277</v>
      </c>
      <c r="F107" s="34" t="s">
        <v>283</v>
      </c>
      <c r="G107" s="60">
        <v>10000</v>
      </c>
      <c r="H107" s="46">
        <v>10000</v>
      </c>
      <c r="I107" s="46">
        <v>0</v>
      </c>
      <c r="J107" s="46"/>
      <c r="K107" s="46">
        <v>0</v>
      </c>
      <c r="L107" s="46">
        <v>0</v>
      </c>
      <c r="M107" s="46">
        <v>0</v>
      </c>
      <c r="N107" s="46">
        <v>0</v>
      </c>
      <c r="O107" s="60">
        <f t="shared" si="12"/>
        <v>2500</v>
      </c>
      <c r="P107" s="61">
        <v>250.00000000000003</v>
      </c>
      <c r="Q107" s="57">
        <f t="shared" si="9"/>
        <v>12750</v>
      </c>
      <c r="R107" s="104">
        <v>6272.0591397849457</v>
      </c>
      <c r="S107" s="108">
        <f t="shared" si="10"/>
        <v>6477.9408602150543</v>
      </c>
      <c r="T107" s="68" t="s">
        <v>247</v>
      </c>
      <c r="V107" s="81" t="s">
        <v>247</v>
      </c>
      <c r="W107" s="84">
        <f t="shared" si="8"/>
        <v>0</v>
      </c>
    </row>
    <row r="108" spans="1:26" s="8" customFormat="1" ht="45" customHeight="1" x14ac:dyDescent="0.25">
      <c r="A108" s="33">
        <v>97</v>
      </c>
      <c r="B108" s="35" t="s">
        <v>6</v>
      </c>
      <c r="C108" s="69" t="s">
        <v>189</v>
      </c>
      <c r="D108" s="64" t="s">
        <v>105</v>
      </c>
      <c r="E108" s="34" t="s">
        <v>276</v>
      </c>
      <c r="F108" s="34" t="s">
        <v>304</v>
      </c>
      <c r="G108" s="60">
        <v>5000</v>
      </c>
      <c r="H108" s="46">
        <v>5000</v>
      </c>
      <c r="I108" s="46">
        <v>0</v>
      </c>
      <c r="J108" s="46"/>
      <c r="K108" s="46">
        <v>0</v>
      </c>
      <c r="L108" s="46">
        <v>0</v>
      </c>
      <c r="M108" s="46">
        <v>0</v>
      </c>
      <c r="N108" s="46">
        <v>0</v>
      </c>
      <c r="O108" s="60">
        <f t="shared" si="12"/>
        <v>1250</v>
      </c>
      <c r="P108" s="61">
        <v>250.00000000000003</v>
      </c>
      <c r="Q108" s="57">
        <f t="shared" si="9"/>
        <v>6500</v>
      </c>
      <c r="R108" s="104">
        <v>1277.4462365591398</v>
      </c>
      <c r="S108" s="108">
        <f t="shared" si="10"/>
        <v>5222.5537634408602</v>
      </c>
      <c r="T108" s="68" t="s">
        <v>247</v>
      </c>
      <c r="V108" s="81" t="s">
        <v>247</v>
      </c>
      <c r="W108" s="84">
        <f t="shared" si="8"/>
        <v>0</v>
      </c>
    </row>
    <row r="109" spans="1:26" s="8" customFormat="1" ht="45" customHeight="1" x14ac:dyDescent="0.25">
      <c r="A109" s="33">
        <v>98</v>
      </c>
      <c r="B109" s="35" t="s">
        <v>6</v>
      </c>
      <c r="C109" s="69" t="s">
        <v>190</v>
      </c>
      <c r="D109" s="64" t="s">
        <v>191</v>
      </c>
      <c r="E109" s="34" t="s">
        <v>277</v>
      </c>
      <c r="F109" s="34" t="s">
        <v>283</v>
      </c>
      <c r="G109" s="60">
        <v>10000</v>
      </c>
      <c r="H109" s="46">
        <v>10000</v>
      </c>
      <c r="I109" s="46">
        <v>0</v>
      </c>
      <c r="J109" s="46"/>
      <c r="K109" s="46">
        <v>0</v>
      </c>
      <c r="L109" s="46">
        <v>0</v>
      </c>
      <c r="M109" s="46">
        <v>0</v>
      </c>
      <c r="N109" s="46">
        <v>0</v>
      </c>
      <c r="O109" s="60">
        <f t="shared" si="12"/>
        <v>2500</v>
      </c>
      <c r="P109" s="61">
        <v>250.00000000000003</v>
      </c>
      <c r="Q109" s="57">
        <f t="shared" si="9"/>
        <v>12750</v>
      </c>
      <c r="R109" s="104">
        <v>3147.0591397849457</v>
      </c>
      <c r="S109" s="108">
        <f t="shared" si="10"/>
        <v>9602.9408602150543</v>
      </c>
      <c r="T109" s="68" t="s">
        <v>247</v>
      </c>
      <c r="V109" s="81" t="s">
        <v>247</v>
      </c>
      <c r="W109" s="84">
        <f t="shared" si="8"/>
        <v>0</v>
      </c>
    </row>
    <row r="110" spans="1:26" s="8" customFormat="1" ht="45" customHeight="1" x14ac:dyDescent="0.25">
      <c r="A110" s="33">
        <v>99</v>
      </c>
      <c r="B110" s="35" t="s">
        <v>6</v>
      </c>
      <c r="C110" s="69" t="s">
        <v>204</v>
      </c>
      <c r="D110" s="64" t="s">
        <v>205</v>
      </c>
      <c r="E110" s="34" t="s">
        <v>277</v>
      </c>
      <c r="F110" s="34" t="s">
        <v>283</v>
      </c>
      <c r="G110" s="60">
        <v>8000</v>
      </c>
      <c r="H110" s="46">
        <v>8000.0000000000009</v>
      </c>
      <c r="I110" s="46">
        <v>0</v>
      </c>
      <c r="J110" s="46"/>
      <c r="K110" s="46">
        <v>0</v>
      </c>
      <c r="L110" s="46">
        <v>0</v>
      </c>
      <c r="M110" s="46">
        <v>0</v>
      </c>
      <c r="N110" s="46">
        <v>0</v>
      </c>
      <c r="O110" s="60">
        <f t="shared" si="12"/>
        <v>2000.0000000000002</v>
      </c>
      <c r="P110" s="61">
        <v>250.00000000000003</v>
      </c>
      <c r="Q110" s="57">
        <f t="shared" si="9"/>
        <v>10250.000000000002</v>
      </c>
      <c r="R110" s="104">
        <v>2250.9139784946237</v>
      </c>
      <c r="S110" s="108">
        <f t="shared" si="10"/>
        <v>7999.0860215053781</v>
      </c>
      <c r="T110" s="68" t="s">
        <v>247</v>
      </c>
      <c r="V110" s="81" t="s">
        <v>247</v>
      </c>
      <c r="W110" s="84">
        <f t="shared" si="8"/>
        <v>0</v>
      </c>
    </row>
    <row r="111" spans="1:26" s="8" customFormat="1" ht="45" customHeight="1" x14ac:dyDescent="0.25">
      <c r="A111" s="33">
        <v>100</v>
      </c>
      <c r="B111" s="35" t="s">
        <v>6</v>
      </c>
      <c r="C111" s="69" t="s">
        <v>192</v>
      </c>
      <c r="D111" s="64" t="s">
        <v>193</v>
      </c>
      <c r="E111" s="34" t="s">
        <v>277</v>
      </c>
      <c r="F111" s="34" t="s">
        <v>283</v>
      </c>
      <c r="G111" s="60">
        <v>10000</v>
      </c>
      <c r="H111" s="46">
        <v>10000</v>
      </c>
      <c r="I111" s="46">
        <v>0</v>
      </c>
      <c r="J111" s="46"/>
      <c r="K111" s="46">
        <v>0</v>
      </c>
      <c r="L111" s="46">
        <v>0</v>
      </c>
      <c r="M111" s="46">
        <v>0</v>
      </c>
      <c r="N111" s="46">
        <v>0</v>
      </c>
      <c r="O111" s="60">
        <f t="shared" si="12"/>
        <v>2500</v>
      </c>
      <c r="P111" s="61">
        <v>250.00000000000003</v>
      </c>
      <c r="Q111" s="57">
        <f t="shared" si="9"/>
        <v>12750</v>
      </c>
      <c r="R111" s="105">
        <v>3147.0591397849457</v>
      </c>
      <c r="S111" s="108">
        <f t="shared" si="10"/>
        <v>9602.9408602150543</v>
      </c>
      <c r="T111" s="68" t="s">
        <v>247</v>
      </c>
      <c r="V111" s="81" t="s">
        <v>247</v>
      </c>
      <c r="W111" s="84">
        <f t="shared" si="8"/>
        <v>0</v>
      </c>
    </row>
    <row r="112" spans="1:26" s="8" customFormat="1" ht="45" customHeight="1" x14ac:dyDescent="0.25">
      <c r="A112" s="33">
        <v>101</v>
      </c>
      <c r="B112" s="35" t="s">
        <v>6</v>
      </c>
      <c r="C112" s="69" t="s">
        <v>194</v>
      </c>
      <c r="D112" s="64" t="s">
        <v>195</v>
      </c>
      <c r="E112" s="34" t="s">
        <v>277</v>
      </c>
      <c r="F112" s="34" t="s">
        <v>283</v>
      </c>
      <c r="G112" s="60">
        <v>10000</v>
      </c>
      <c r="H112" s="46">
        <v>10000</v>
      </c>
      <c r="I112" s="46">
        <v>0</v>
      </c>
      <c r="J112" s="46"/>
      <c r="K112" s="46">
        <v>0</v>
      </c>
      <c r="L112" s="46">
        <v>0</v>
      </c>
      <c r="M112" s="46">
        <v>0</v>
      </c>
      <c r="N112" s="46">
        <v>0</v>
      </c>
      <c r="O112" s="60">
        <f t="shared" si="12"/>
        <v>2500</v>
      </c>
      <c r="P112" s="61">
        <v>250.00000000000003</v>
      </c>
      <c r="Q112" s="57">
        <f t="shared" si="9"/>
        <v>12750</v>
      </c>
      <c r="R112" s="105">
        <v>3147.0591397849457</v>
      </c>
      <c r="S112" s="108">
        <f t="shared" si="10"/>
        <v>9602.9408602150543</v>
      </c>
      <c r="T112" s="68" t="s">
        <v>247</v>
      </c>
      <c r="V112" s="81" t="s">
        <v>247</v>
      </c>
      <c r="W112" s="84">
        <f t="shared" si="8"/>
        <v>0</v>
      </c>
    </row>
    <row r="113" spans="1:397" s="8" customFormat="1" ht="45" customHeight="1" x14ac:dyDescent="0.25">
      <c r="A113" s="33">
        <v>102</v>
      </c>
      <c r="B113" s="35" t="s">
        <v>6</v>
      </c>
      <c r="C113" s="69" t="s">
        <v>196</v>
      </c>
      <c r="D113" s="64" t="s">
        <v>197</v>
      </c>
      <c r="E113" s="34" t="s">
        <v>277</v>
      </c>
      <c r="F113" s="34" t="s">
        <v>283</v>
      </c>
      <c r="G113" s="60">
        <v>8000</v>
      </c>
      <c r="H113" s="46">
        <v>8000</v>
      </c>
      <c r="I113" s="46">
        <v>0</v>
      </c>
      <c r="J113" s="46"/>
      <c r="K113" s="46">
        <v>0</v>
      </c>
      <c r="L113" s="46">
        <v>0</v>
      </c>
      <c r="M113" s="46">
        <v>0</v>
      </c>
      <c r="N113" s="46">
        <v>0</v>
      </c>
      <c r="O113" s="60">
        <f t="shared" si="12"/>
        <v>2000</v>
      </c>
      <c r="P113" s="61">
        <v>250.00000000000003</v>
      </c>
      <c r="Q113" s="57">
        <f t="shared" si="9"/>
        <v>10250</v>
      </c>
      <c r="R113" s="105">
        <v>2707.5806451612902</v>
      </c>
      <c r="S113" s="108">
        <f t="shared" si="10"/>
        <v>7542.4193548387102</v>
      </c>
      <c r="T113" s="68" t="s">
        <v>247</v>
      </c>
      <c r="V113" s="81" t="s">
        <v>247</v>
      </c>
      <c r="W113" s="84">
        <f t="shared" si="8"/>
        <v>0</v>
      </c>
    </row>
    <row r="114" spans="1:397" s="7" customFormat="1" ht="45" customHeight="1" x14ac:dyDescent="0.25">
      <c r="A114" s="33">
        <v>103</v>
      </c>
      <c r="B114" s="35" t="s">
        <v>6</v>
      </c>
      <c r="C114" s="69" t="s">
        <v>208</v>
      </c>
      <c r="D114" s="34" t="s">
        <v>123</v>
      </c>
      <c r="E114" s="34" t="s">
        <v>274</v>
      </c>
      <c r="F114" s="34" t="s">
        <v>297</v>
      </c>
      <c r="G114" s="60">
        <v>11000</v>
      </c>
      <c r="H114" s="46">
        <v>11000</v>
      </c>
      <c r="I114" s="46">
        <v>0</v>
      </c>
      <c r="J114" s="46">
        <v>375</v>
      </c>
      <c r="K114" s="46">
        <v>0</v>
      </c>
      <c r="L114" s="46">
        <v>0</v>
      </c>
      <c r="M114" s="46">
        <v>0</v>
      </c>
      <c r="N114" s="46">
        <v>0</v>
      </c>
      <c r="O114" s="60">
        <f t="shared" si="12"/>
        <v>2750</v>
      </c>
      <c r="P114" s="61">
        <v>250.00000000000003</v>
      </c>
      <c r="Q114" s="57">
        <f t="shared" si="9"/>
        <v>14375</v>
      </c>
      <c r="R114" s="105">
        <v>3390.6034946236555</v>
      </c>
      <c r="S114" s="108">
        <f t="shared" si="10"/>
        <v>10984.396505376344</v>
      </c>
      <c r="T114" s="68" t="s">
        <v>247</v>
      </c>
      <c r="V114" s="82"/>
      <c r="W114" s="84">
        <f t="shared" si="8"/>
        <v>0</v>
      </c>
    </row>
    <row r="115" spans="1:397" s="7" customFormat="1" ht="45" customHeight="1" x14ac:dyDescent="0.25">
      <c r="A115" s="33">
        <v>104</v>
      </c>
      <c r="B115" s="35" t="s">
        <v>6</v>
      </c>
      <c r="C115" s="69" t="s">
        <v>207</v>
      </c>
      <c r="D115" s="34" t="s">
        <v>184</v>
      </c>
      <c r="E115" s="34" t="s">
        <v>277</v>
      </c>
      <c r="F115" s="34" t="s">
        <v>283</v>
      </c>
      <c r="G115" s="60">
        <v>8000</v>
      </c>
      <c r="H115" s="46">
        <v>8000.0000000000009</v>
      </c>
      <c r="I115" s="46">
        <v>0</v>
      </c>
      <c r="J115" s="46"/>
      <c r="K115" s="46">
        <v>0</v>
      </c>
      <c r="L115" s="46">
        <v>0</v>
      </c>
      <c r="M115" s="46">
        <v>0</v>
      </c>
      <c r="N115" s="46">
        <v>0</v>
      </c>
      <c r="O115" s="60">
        <f t="shared" si="12"/>
        <v>2000.0000000000002</v>
      </c>
      <c r="P115" s="61">
        <v>250.00000000000003</v>
      </c>
      <c r="Q115" s="57">
        <f t="shared" si="9"/>
        <v>10250.000000000002</v>
      </c>
      <c r="R115" s="105">
        <v>2250.9139784946237</v>
      </c>
      <c r="S115" s="108">
        <f t="shared" si="10"/>
        <v>7999.0860215053781</v>
      </c>
      <c r="T115" s="68">
        <f t="shared" si="11"/>
        <v>345</v>
      </c>
      <c r="V115" s="82"/>
      <c r="W115" s="84">
        <f t="shared" si="8"/>
        <v>345</v>
      </c>
      <c r="X115" s="7">
        <v>345</v>
      </c>
    </row>
    <row r="116" spans="1:397" s="7" customFormat="1" ht="45" customHeight="1" x14ac:dyDescent="0.25">
      <c r="A116" s="33">
        <v>105</v>
      </c>
      <c r="B116" s="35" t="s">
        <v>6</v>
      </c>
      <c r="C116" s="69" t="s">
        <v>210</v>
      </c>
      <c r="D116" s="34" t="s">
        <v>14</v>
      </c>
      <c r="E116" s="34" t="s">
        <v>276</v>
      </c>
      <c r="F116" s="34" t="s">
        <v>287</v>
      </c>
      <c r="G116" s="60">
        <v>4500</v>
      </c>
      <c r="H116" s="46">
        <v>4500</v>
      </c>
      <c r="I116" s="46">
        <v>0</v>
      </c>
      <c r="J116" s="60"/>
      <c r="K116" s="46">
        <v>0</v>
      </c>
      <c r="L116" s="46">
        <v>0</v>
      </c>
      <c r="M116" s="46">
        <v>0</v>
      </c>
      <c r="N116" s="46">
        <v>0</v>
      </c>
      <c r="O116" s="60">
        <f t="shared" si="12"/>
        <v>1125</v>
      </c>
      <c r="P116" s="61">
        <v>250.00000000000003</v>
      </c>
      <c r="Q116" s="57">
        <f t="shared" si="9"/>
        <v>5875</v>
      </c>
      <c r="R116" s="105">
        <v>1077.5974462365591</v>
      </c>
      <c r="S116" s="108">
        <f t="shared" si="10"/>
        <v>4797.4025537634407</v>
      </c>
      <c r="T116" s="68" t="s">
        <v>247</v>
      </c>
      <c r="V116" s="82" t="s">
        <v>247</v>
      </c>
      <c r="W116" s="84">
        <f t="shared" si="8"/>
        <v>0</v>
      </c>
    </row>
    <row r="117" spans="1:397" s="7" customFormat="1" ht="45" customHeight="1" x14ac:dyDescent="0.25">
      <c r="A117" s="33">
        <v>106</v>
      </c>
      <c r="B117" s="35" t="s">
        <v>6</v>
      </c>
      <c r="C117" s="69" t="s">
        <v>209</v>
      </c>
      <c r="D117" s="34" t="s">
        <v>174</v>
      </c>
      <c r="E117" s="34" t="s">
        <v>274</v>
      </c>
      <c r="F117" s="34" t="s">
        <v>305</v>
      </c>
      <c r="G117" s="60">
        <v>11000</v>
      </c>
      <c r="H117" s="46">
        <v>11000</v>
      </c>
      <c r="I117" s="46">
        <v>0</v>
      </c>
      <c r="J117" s="46">
        <v>375</v>
      </c>
      <c r="K117" s="46">
        <v>0</v>
      </c>
      <c r="L117" s="46">
        <v>0</v>
      </c>
      <c r="M117" s="46">
        <v>0</v>
      </c>
      <c r="N117" s="46">
        <v>0</v>
      </c>
      <c r="O117" s="60">
        <f t="shared" si="12"/>
        <v>2750</v>
      </c>
      <c r="P117" s="61">
        <v>250.00000000000003</v>
      </c>
      <c r="Q117" s="57">
        <f t="shared" si="9"/>
        <v>14375</v>
      </c>
      <c r="R117" s="105">
        <v>3390.6034946236555</v>
      </c>
      <c r="S117" s="108">
        <f t="shared" si="10"/>
        <v>10984.396505376344</v>
      </c>
      <c r="T117" s="68">
        <f t="shared" si="11"/>
        <v>336.65</v>
      </c>
      <c r="V117" s="82"/>
      <c r="W117" s="84">
        <f t="shared" si="8"/>
        <v>336.65</v>
      </c>
      <c r="X117" s="7">
        <v>336.65</v>
      </c>
    </row>
    <row r="118" spans="1:397" s="7" customFormat="1" ht="45" customHeight="1" x14ac:dyDescent="0.25">
      <c r="A118" s="33">
        <v>107</v>
      </c>
      <c r="B118" s="35" t="s">
        <v>6</v>
      </c>
      <c r="C118" s="69" t="s">
        <v>63</v>
      </c>
      <c r="D118" s="34" t="s">
        <v>108</v>
      </c>
      <c r="E118" s="34" t="s">
        <v>273</v>
      </c>
      <c r="F118" s="34" t="s">
        <v>298</v>
      </c>
      <c r="G118" s="60">
        <v>15000</v>
      </c>
      <c r="H118" s="46">
        <v>15000</v>
      </c>
      <c r="I118" s="46">
        <v>0</v>
      </c>
      <c r="J118" s="46">
        <v>375</v>
      </c>
      <c r="K118" s="46">
        <v>0</v>
      </c>
      <c r="L118" s="46">
        <v>0</v>
      </c>
      <c r="M118" s="46">
        <v>0</v>
      </c>
      <c r="N118" s="46">
        <v>0</v>
      </c>
      <c r="O118" s="60">
        <f t="shared" si="12"/>
        <v>3750</v>
      </c>
      <c r="P118" s="61">
        <v>250.00000000000003</v>
      </c>
      <c r="Q118" s="57">
        <f t="shared" si="9"/>
        <v>19375</v>
      </c>
      <c r="R118" s="105">
        <v>4913.9338172043008</v>
      </c>
      <c r="S118" s="108">
        <f t="shared" si="10"/>
        <v>14461.066182795699</v>
      </c>
      <c r="T118" s="68" t="s">
        <v>247</v>
      </c>
      <c r="V118" s="82"/>
      <c r="W118" s="84">
        <f t="shared" si="8"/>
        <v>0</v>
      </c>
    </row>
    <row r="119" spans="1:397" s="7" customFormat="1" ht="45" customHeight="1" x14ac:dyDescent="0.25">
      <c r="A119" s="33">
        <v>108</v>
      </c>
      <c r="B119" s="35" t="s">
        <v>6</v>
      </c>
      <c r="C119" s="69" t="s">
        <v>211</v>
      </c>
      <c r="D119" s="34" t="s">
        <v>223</v>
      </c>
      <c r="E119" s="36" t="s">
        <v>273</v>
      </c>
      <c r="F119" s="36" t="s">
        <v>280</v>
      </c>
      <c r="G119" s="60">
        <v>6000</v>
      </c>
      <c r="H119" s="46">
        <v>6000</v>
      </c>
      <c r="I119" s="46">
        <v>0</v>
      </c>
      <c r="J119" s="60"/>
      <c r="K119" s="46">
        <v>0</v>
      </c>
      <c r="L119" s="46">
        <v>0</v>
      </c>
      <c r="M119" s="46">
        <v>0</v>
      </c>
      <c r="N119" s="46">
        <v>0</v>
      </c>
      <c r="O119" s="60">
        <f t="shared" si="12"/>
        <v>1500</v>
      </c>
      <c r="P119" s="61">
        <v>250.00000000000003</v>
      </c>
      <c r="Q119" s="57">
        <f t="shared" si="9"/>
        <v>7750</v>
      </c>
      <c r="R119" s="105">
        <v>1570.2688172043013</v>
      </c>
      <c r="S119" s="108">
        <f t="shared" si="10"/>
        <v>6179.7311827956983</v>
      </c>
      <c r="T119" s="68" t="s">
        <v>247</v>
      </c>
      <c r="V119" s="81" t="s">
        <v>247</v>
      </c>
      <c r="W119" s="84">
        <f t="shared" si="8"/>
        <v>0</v>
      </c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  <c r="IT119" s="8"/>
      <c r="IU119" s="8"/>
      <c r="IV119" s="8"/>
      <c r="IW119" s="8"/>
      <c r="IX119" s="8"/>
      <c r="IY119" s="8"/>
      <c r="IZ119" s="8"/>
      <c r="JA119" s="8"/>
      <c r="JB119" s="8"/>
      <c r="JC119" s="8"/>
      <c r="JD119" s="8"/>
      <c r="JE119" s="8"/>
      <c r="JF119" s="8"/>
      <c r="JG119" s="8"/>
      <c r="JH119" s="8"/>
      <c r="JI119" s="8"/>
      <c r="JJ119" s="8"/>
      <c r="JK119" s="8"/>
      <c r="JL119" s="8"/>
      <c r="JM119" s="8"/>
      <c r="JN119" s="8"/>
      <c r="JO119" s="8"/>
      <c r="JP119" s="8"/>
      <c r="JQ119" s="8"/>
      <c r="JR119" s="8"/>
      <c r="JS119" s="8"/>
      <c r="JT119" s="8"/>
      <c r="JU119" s="8"/>
      <c r="JV119" s="8"/>
      <c r="JW119" s="8"/>
      <c r="JX119" s="8"/>
      <c r="JY119" s="8"/>
      <c r="JZ119" s="8"/>
      <c r="KA119" s="8"/>
      <c r="KB119" s="8"/>
      <c r="KC119" s="8"/>
      <c r="KD119" s="8"/>
      <c r="KE119" s="8"/>
      <c r="KF119" s="8"/>
      <c r="KG119" s="8"/>
      <c r="KH119" s="8"/>
      <c r="KI119" s="8"/>
      <c r="KJ119" s="8"/>
      <c r="KK119" s="8"/>
      <c r="KL119" s="8"/>
      <c r="KM119" s="8"/>
      <c r="KN119" s="8"/>
      <c r="KO119" s="8"/>
      <c r="KP119" s="8"/>
      <c r="KQ119" s="8"/>
      <c r="KR119" s="8"/>
      <c r="KS119" s="8"/>
      <c r="KT119" s="8"/>
      <c r="KU119" s="8"/>
      <c r="KV119" s="8"/>
      <c r="KW119" s="8"/>
      <c r="KX119" s="8"/>
      <c r="KY119" s="8"/>
      <c r="KZ119" s="8"/>
      <c r="LA119" s="8"/>
      <c r="LB119" s="8"/>
      <c r="LC119" s="8"/>
      <c r="LD119" s="8"/>
      <c r="LE119" s="8"/>
      <c r="LF119" s="8"/>
      <c r="LG119" s="8"/>
      <c r="LH119" s="8"/>
      <c r="LI119" s="8"/>
      <c r="LJ119" s="8"/>
      <c r="LK119" s="8"/>
      <c r="LL119" s="8"/>
      <c r="LM119" s="8"/>
      <c r="LN119" s="8"/>
      <c r="LO119" s="8"/>
      <c r="LP119" s="8"/>
      <c r="LQ119" s="8"/>
      <c r="LR119" s="8"/>
      <c r="LS119" s="8"/>
      <c r="LT119" s="8"/>
      <c r="LU119" s="8"/>
      <c r="LV119" s="8"/>
      <c r="LW119" s="8"/>
      <c r="LX119" s="8"/>
      <c r="LY119" s="8"/>
      <c r="LZ119" s="8"/>
      <c r="MA119" s="8"/>
      <c r="MB119" s="8"/>
      <c r="MC119" s="8"/>
      <c r="MD119" s="8"/>
      <c r="ME119" s="8"/>
      <c r="MF119" s="8"/>
      <c r="MG119" s="8"/>
      <c r="MH119" s="8"/>
      <c r="MI119" s="8"/>
      <c r="MJ119" s="8"/>
      <c r="MK119" s="8"/>
      <c r="ML119" s="8"/>
      <c r="MM119" s="8"/>
      <c r="MN119" s="8"/>
      <c r="MO119" s="8"/>
      <c r="MP119" s="8"/>
      <c r="MQ119" s="8"/>
      <c r="MR119" s="8"/>
      <c r="MS119" s="8"/>
      <c r="MT119" s="8"/>
      <c r="MU119" s="8"/>
      <c r="MV119" s="8"/>
      <c r="MW119" s="8"/>
      <c r="MX119" s="8"/>
      <c r="MY119" s="8"/>
      <c r="MZ119" s="8"/>
      <c r="NA119" s="8"/>
      <c r="NB119" s="8"/>
      <c r="NC119" s="8"/>
      <c r="ND119" s="8"/>
      <c r="NE119" s="8"/>
      <c r="NF119" s="8"/>
      <c r="NG119" s="8"/>
      <c r="NH119" s="8"/>
      <c r="NI119" s="8"/>
      <c r="NJ119" s="8"/>
      <c r="NK119" s="8"/>
      <c r="NL119" s="8"/>
      <c r="NM119" s="8"/>
      <c r="NN119" s="8"/>
      <c r="NO119" s="8"/>
      <c r="NP119" s="8"/>
      <c r="NQ119" s="8"/>
      <c r="NR119" s="8"/>
      <c r="NS119" s="8"/>
      <c r="NT119" s="8"/>
      <c r="NU119" s="8"/>
      <c r="NV119" s="8"/>
      <c r="NW119" s="8"/>
      <c r="NX119" s="8"/>
      <c r="NY119" s="8"/>
      <c r="NZ119" s="8"/>
      <c r="OA119" s="8"/>
      <c r="OB119" s="8"/>
      <c r="OC119" s="8"/>
      <c r="OD119" s="8"/>
      <c r="OE119" s="8"/>
      <c r="OF119" s="8"/>
      <c r="OG119" s="8"/>
    </row>
    <row r="120" spans="1:397" s="7" customFormat="1" ht="45" customHeight="1" x14ac:dyDescent="0.25">
      <c r="A120" s="33">
        <v>109</v>
      </c>
      <c r="B120" s="35" t="s">
        <v>6</v>
      </c>
      <c r="C120" s="69" t="s">
        <v>124</v>
      </c>
      <c r="D120" s="34" t="s">
        <v>92</v>
      </c>
      <c r="E120" s="34" t="s">
        <v>273</v>
      </c>
      <c r="F120" s="34" t="s">
        <v>298</v>
      </c>
      <c r="G120" s="60">
        <v>8000</v>
      </c>
      <c r="H120" s="46">
        <v>8000.0000000000009</v>
      </c>
      <c r="I120" s="46">
        <v>0</v>
      </c>
      <c r="J120" s="60"/>
      <c r="K120" s="46">
        <v>0</v>
      </c>
      <c r="L120" s="46">
        <v>0</v>
      </c>
      <c r="M120" s="46">
        <v>0</v>
      </c>
      <c r="N120" s="46">
        <v>0</v>
      </c>
      <c r="O120" s="60">
        <f t="shared" si="12"/>
        <v>2000.0000000000002</v>
      </c>
      <c r="P120" s="61">
        <v>250.00000000000003</v>
      </c>
      <c r="Q120" s="57">
        <f t="shared" si="9"/>
        <v>10250.000000000002</v>
      </c>
      <c r="R120" s="105">
        <v>2250.9139784946237</v>
      </c>
      <c r="S120" s="108">
        <f t="shared" si="10"/>
        <v>7999.0860215053781</v>
      </c>
      <c r="T120" s="68">
        <f t="shared" si="11"/>
        <v>1361</v>
      </c>
      <c r="V120" s="81" t="s">
        <v>247</v>
      </c>
      <c r="W120" s="84">
        <f t="shared" si="8"/>
        <v>1361</v>
      </c>
      <c r="X120" s="8">
        <v>1361</v>
      </c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  <c r="IT120" s="8"/>
      <c r="IU120" s="8"/>
      <c r="IV120" s="8"/>
      <c r="IW120" s="8"/>
      <c r="IX120" s="8"/>
      <c r="IY120" s="8"/>
      <c r="IZ120" s="8"/>
      <c r="JA120" s="8"/>
      <c r="JB120" s="8"/>
      <c r="JC120" s="8"/>
      <c r="JD120" s="8"/>
      <c r="JE120" s="8"/>
      <c r="JF120" s="8"/>
      <c r="JG120" s="8"/>
      <c r="JH120" s="8"/>
      <c r="JI120" s="8"/>
      <c r="JJ120" s="8"/>
      <c r="JK120" s="8"/>
      <c r="JL120" s="8"/>
      <c r="JM120" s="8"/>
      <c r="JN120" s="8"/>
      <c r="JO120" s="8"/>
      <c r="JP120" s="8"/>
      <c r="JQ120" s="8"/>
      <c r="JR120" s="8"/>
      <c r="JS120" s="8"/>
      <c r="JT120" s="8"/>
      <c r="JU120" s="8"/>
      <c r="JV120" s="8"/>
      <c r="JW120" s="8"/>
      <c r="JX120" s="8"/>
      <c r="JY120" s="8"/>
      <c r="JZ120" s="8"/>
      <c r="KA120" s="8"/>
      <c r="KB120" s="8"/>
      <c r="KC120" s="8"/>
      <c r="KD120" s="8"/>
      <c r="KE120" s="8"/>
      <c r="KF120" s="8"/>
      <c r="KG120" s="8"/>
      <c r="KH120" s="8"/>
      <c r="KI120" s="8"/>
      <c r="KJ120" s="8"/>
      <c r="KK120" s="8"/>
      <c r="KL120" s="8"/>
      <c r="KM120" s="8"/>
      <c r="KN120" s="8"/>
      <c r="KO120" s="8"/>
      <c r="KP120" s="8"/>
      <c r="KQ120" s="8"/>
      <c r="KR120" s="8"/>
      <c r="KS120" s="8"/>
      <c r="KT120" s="8"/>
      <c r="KU120" s="8"/>
      <c r="KV120" s="8"/>
      <c r="KW120" s="8"/>
      <c r="KX120" s="8"/>
      <c r="KY120" s="8"/>
      <c r="KZ120" s="8"/>
      <c r="LA120" s="8"/>
      <c r="LB120" s="8"/>
      <c r="LC120" s="8"/>
      <c r="LD120" s="8"/>
      <c r="LE120" s="8"/>
      <c r="LF120" s="8"/>
      <c r="LG120" s="8"/>
      <c r="LH120" s="8"/>
      <c r="LI120" s="8"/>
      <c r="LJ120" s="8"/>
      <c r="LK120" s="8"/>
      <c r="LL120" s="8"/>
      <c r="LM120" s="8"/>
      <c r="LN120" s="8"/>
      <c r="LO120" s="8"/>
      <c r="LP120" s="8"/>
      <c r="LQ120" s="8"/>
      <c r="LR120" s="8"/>
      <c r="LS120" s="8"/>
      <c r="LT120" s="8"/>
      <c r="LU120" s="8"/>
      <c r="LV120" s="8"/>
      <c r="LW120" s="8"/>
      <c r="LX120" s="8"/>
      <c r="LY120" s="8"/>
      <c r="LZ120" s="8"/>
      <c r="MA120" s="8"/>
      <c r="MB120" s="8"/>
      <c r="MC120" s="8"/>
      <c r="MD120" s="8"/>
      <c r="ME120" s="8"/>
      <c r="MF120" s="8"/>
      <c r="MG120" s="8"/>
      <c r="MH120" s="8"/>
      <c r="MI120" s="8"/>
      <c r="MJ120" s="8"/>
      <c r="MK120" s="8"/>
      <c r="ML120" s="8"/>
      <c r="MM120" s="8"/>
      <c r="MN120" s="8"/>
      <c r="MO120" s="8"/>
      <c r="MP120" s="8"/>
      <c r="MQ120" s="8"/>
      <c r="MR120" s="8"/>
      <c r="MS120" s="8"/>
      <c r="MT120" s="8"/>
      <c r="MU120" s="8"/>
      <c r="MV120" s="8"/>
      <c r="MW120" s="8"/>
      <c r="MX120" s="8"/>
      <c r="MY120" s="8"/>
      <c r="MZ120" s="8"/>
      <c r="NA120" s="8"/>
      <c r="NB120" s="8"/>
      <c r="NC120" s="8"/>
      <c r="ND120" s="8"/>
      <c r="NE120" s="8"/>
      <c r="NF120" s="8"/>
      <c r="NG120" s="8"/>
      <c r="NH120" s="8"/>
      <c r="NI120" s="8"/>
      <c r="NJ120" s="8"/>
      <c r="NK120" s="8"/>
      <c r="NL120" s="8"/>
      <c r="NM120" s="8"/>
      <c r="NN120" s="8"/>
      <c r="NO120" s="8"/>
      <c r="NP120" s="8"/>
      <c r="NQ120" s="8"/>
      <c r="NR120" s="8"/>
      <c r="NS120" s="8"/>
      <c r="NT120" s="8"/>
      <c r="NU120" s="8"/>
      <c r="NV120" s="8"/>
      <c r="NW120" s="8"/>
      <c r="NX120" s="8"/>
      <c r="NY120" s="8"/>
      <c r="NZ120" s="8"/>
      <c r="OA120" s="8"/>
      <c r="OB120" s="8"/>
      <c r="OC120" s="8"/>
      <c r="OD120" s="8"/>
      <c r="OE120" s="8"/>
      <c r="OF120" s="8"/>
      <c r="OG120" s="8"/>
    </row>
    <row r="121" spans="1:397" s="7" customFormat="1" ht="45" customHeight="1" x14ac:dyDescent="0.25">
      <c r="A121" s="33">
        <v>110</v>
      </c>
      <c r="B121" s="35" t="s">
        <v>6</v>
      </c>
      <c r="C121" s="69" t="s">
        <v>212</v>
      </c>
      <c r="D121" s="34" t="s">
        <v>125</v>
      </c>
      <c r="E121" s="34" t="s">
        <v>276</v>
      </c>
      <c r="F121" s="34" t="s">
        <v>51</v>
      </c>
      <c r="G121" s="60">
        <v>7000</v>
      </c>
      <c r="H121" s="46">
        <v>7000</v>
      </c>
      <c r="I121" s="46">
        <v>0</v>
      </c>
      <c r="J121" s="46"/>
      <c r="K121" s="46">
        <v>0</v>
      </c>
      <c r="L121" s="46">
        <v>0</v>
      </c>
      <c r="M121" s="46">
        <v>0</v>
      </c>
      <c r="N121" s="46">
        <v>0</v>
      </c>
      <c r="O121" s="60">
        <f t="shared" si="12"/>
        <v>1750</v>
      </c>
      <c r="P121" s="61">
        <v>250.00000000000003</v>
      </c>
      <c r="Q121" s="57">
        <f t="shared" si="9"/>
        <v>9000</v>
      </c>
      <c r="R121" s="105">
        <v>2063.8163978494626</v>
      </c>
      <c r="S121" s="108">
        <f t="shared" si="10"/>
        <v>6936.1836021505369</v>
      </c>
      <c r="T121" s="68" t="s">
        <v>247</v>
      </c>
      <c r="V121" s="81" t="s">
        <v>247</v>
      </c>
      <c r="W121" s="84">
        <f t="shared" si="8"/>
        <v>0</v>
      </c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  <c r="IT121" s="8"/>
      <c r="IU121" s="8"/>
      <c r="IV121" s="8"/>
      <c r="IW121" s="8"/>
      <c r="IX121" s="8"/>
      <c r="IY121" s="8"/>
      <c r="IZ121" s="8"/>
      <c r="JA121" s="8"/>
      <c r="JB121" s="8"/>
      <c r="JC121" s="8"/>
      <c r="JD121" s="8"/>
      <c r="JE121" s="8"/>
      <c r="JF121" s="8"/>
      <c r="JG121" s="8"/>
      <c r="JH121" s="8"/>
      <c r="JI121" s="8"/>
      <c r="JJ121" s="8"/>
      <c r="JK121" s="8"/>
      <c r="JL121" s="8"/>
      <c r="JM121" s="8"/>
      <c r="JN121" s="8"/>
      <c r="JO121" s="8"/>
      <c r="JP121" s="8"/>
      <c r="JQ121" s="8"/>
      <c r="JR121" s="8"/>
      <c r="JS121" s="8"/>
      <c r="JT121" s="8"/>
      <c r="JU121" s="8"/>
      <c r="JV121" s="8"/>
      <c r="JW121" s="8"/>
      <c r="JX121" s="8"/>
      <c r="JY121" s="8"/>
      <c r="JZ121" s="8"/>
      <c r="KA121" s="8"/>
      <c r="KB121" s="8"/>
      <c r="KC121" s="8"/>
      <c r="KD121" s="8"/>
      <c r="KE121" s="8"/>
      <c r="KF121" s="8"/>
      <c r="KG121" s="8"/>
      <c r="KH121" s="8"/>
      <c r="KI121" s="8"/>
      <c r="KJ121" s="8"/>
      <c r="KK121" s="8"/>
      <c r="KL121" s="8"/>
      <c r="KM121" s="8"/>
      <c r="KN121" s="8"/>
      <c r="KO121" s="8"/>
      <c r="KP121" s="8"/>
      <c r="KQ121" s="8"/>
      <c r="KR121" s="8"/>
      <c r="KS121" s="8"/>
      <c r="KT121" s="8"/>
      <c r="KU121" s="8"/>
      <c r="KV121" s="8"/>
      <c r="KW121" s="8"/>
      <c r="KX121" s="8"/>
      <c r="KY121" s="8"/>
      <c r="KZ121" s="8"/>
      <c r="LA121" s="8"/>
      <c r="LB121" s="8"/>
      <c r="LC121" s="8"/>
      <c r="LD121" s="8"/>
      <c r="LE121" s="8"/>
      <c r="LF121" s="8"/>
      <c r="LG121" s="8"/>
      <c r="LH121" s="8"/>
      <c r="LI121" s="8"/>
      <c r="LJ121" s="8"/>
      <c r="LK121" s="8"/>
      <c r="LL121" s="8"/>
      <c r="LM121" s="8"/>
      <c r="LN121" s="8"/>
      <c r="LO121" s="8"/>
      <c r="LP121" s="8"/>
      <c r="LQ121" s="8"/>
      <c r="LR121" s="8"/>
      <c r="LS121" s="8"/>
      <c r="LT121" s="8"/>
      <c r="LU121" s="8"/>
      <c r="LV121" s="8"/>
      <c r="LW121" s="8"/>
      <c r="LX121" s="8"/>
      <c r="LY121" s="8"/>
      <c r="LZ121" s="8"/>
      <c r="MA121" s="8"/>
      <c r="MB121" s="8"/>
      <c r="MC121" s="8"/>
      <c r="MD121" s="8"/>
      <c r="ME121" s="8"/>
      <c r="MF121" s="8"/>
      <c r="MG121" s="8"/>
      <c r="MH121" s="8"/>
      <c r="MI121" s="8"/>
      <c r="MJ121" s="8"/>
      <c r="MK121" s="8"/>
      <c r="ML121" s="8"/>
      <c r="MM121" s="8"/>
      <c r="MN121" s="8"/>
      <c r="MO121" s="8"/>
      <c r="MP121" s="8"/>
      <c r="MQ121" s="8"/>
      <c r="MR121" s="8"/>
      <c r="MS121" s="8"/>
      <c r="MT121" s="8"/>
      <c r="MU121" s="8"/>
      <c r="MV121" s="8"/>
      <c r="MW121" s="8"/>
      <c r="MX121" s="8"/>
      <c r="MY121" s="8"/>
      <c r="MZ121" s="8"/>
      <c r="NA121" s="8"/>
      <c r="NB121" s="8"/>
      <c r="NC121" s="8"/>
      <c r="ND121" s="8"/>
      <c r="NE121" s="8"/>
      <c r="NF121" s="8"/>
      <c r="NG121" s="8"/>
      <c r="NH121" s="8"/>
      <c r="NI121" s="8"/>
      <c r="NJ121" s="8"/>
      <c r="NK121" s="8"/>
      <c r="NL121" s="8"/>
      <c r="NM121" s="8"/>
      <c r="NN121" s="8"/>
      <c r="NO121" s="8"/>
      <c r="NP121" s="8"/>
      <c r="NQ121" s="8"/>
      <c r="NR121" s="8"/>
      <c r="NS121" s="8"/>
      <c r="NT121" s="8"/>
      <c r="NU121" s="8"/>
      <c r="NV121" s="8"/>
      <c r="NW121" s="8"/>
      <c r="NX121" s="8"/>
      <c r="NY121" s="8"/>
      <c r="NZ121" s="8"/>
      <c r="OA121" s="8"/>
      <c r="OB121" s="8"/>
      <c r="OC121" s="8"/>
      <c r="OD121" s="8"/>
      <c r="OE121" s="8"/>
      <c r="OF121" s="8"/>
      <c r="OG121" s="8"/>
    </row>
    <row r="122" spans="1:397" s="7" customFormat="1" ht="45" customHeight="1" x14ac:dyDescent="0.25">
      <c r="A122" s="33">
        <v>111</v>
      </c>
      <c r="B122" s="35" t="s">
        <v>6</v>
      </c>
      <c r="C122" s="69" t="s">
        <v>122</v>
      </c>
      <c r="D122" s="34" t="s">
        <v>104</v>
      </c>
      <c r="E122" s="36" t="s">
        <v>273</v>
      </c>
      <c r="F122" s="36" t="s">
        <v>298</v>
      </c>
      <c r="G122" s="60">
        <v>11000</v>
      </c>
      <c r="H122" s="46">
        <v>11000</v>
      </c>
      <c r="I122" s="46">
        <v>0</v>
      </c>
      <c r="J122" s="46">
        <v>375</v>
      </c>
      <c r="K122" s="46">
        <v>0</v>
      </c>
      <c r="L122" s="46">
        <v>0</v>
      </c>
      <c r="M122" s="46">
        <v>0</v>
      </c>
      <c r="N122" s="46">
        <v>0</v>
      </c>
      <c r="O122" s="60">
        <f t="shared" si="12"/>
        <v>2750</v>
      </c>
      <c r="P122" s="61">
        <v>250.00000000000003</v>
      </c>
      <c r="Q122" s="57">
        <f t="shared" si="9"/>
        <v>14375</v>
      </c>
      <c r="R122" s="105">
        <v>3390.6034946236555</v>
      </c>
      <c r="S122" s="108">
        <f t="shared" si="10"/>
        <v>10984.396505376344</v>
      </c>
      <c r="T122" s="68">
        <f t="shared" si="11"/>
        <v>1337</v>
      </c>
      <c r="V122" s="82"/>
      <c r="W122" s="84">
        <f t="shared" si="8"/>
        <v>1337</v>
      </c>
      <c r="X122" s="7">
        <v>1337</v>
      </c>
    </row>
    <row r="123" spans="1:397" s="7" customFormat="1" ht="45" customHeight="1" x14ac:dyDescent="0.25">
      <c r="A123" s="33">
        <v>112</v>
      </c>
      <c r="B123" s="35" t="s">
        <v>6</v>
      </c>
      <c r="C123" s="69" t="s">
        <v>225</v>
      </c>
      <c r="D123" s="34" t="s">
        <v>226</v>
      </c>
      <c r="E123" s="36" t="s">
        <v>277</v>
      </c>
      <c r="F123" s="36" t="s">
        <v>283</v>
      </c>
      <c r="G123" s="60">
        <v>8000</v>
      </c>
      <c r="H123" s="46">
        <v>8000.0000000000009</v>
      </c>
      <c r="I123" s="46">
        <v>0</v>
      </c>
      <c r="J123" s="46"/>
      <c r="K123" s="46">
        <v>0</v>
      </c>
      <c r="L123" s="46">
        <v>0</v>
      </c>
      <c r="M123" s="46">
        <v>0</v>
      </c>
      <c r="N123" s="46">
        <v>0</v>
      </c>
      <c r="O123" s="60">
        <f t="shared" si="12"/>
        <v>2000.0000000000002</v>
      </c>
      <c r="P123" s="61">
        <v>250.00000000000003</v>
      </c>
      <c r="Q123" s="57">
        <f t="shared" si="9"/>
        <v>10250.000000000002</v>
      </c>
      <c r="R123" s="105">
        <v>2250.9139784946237</v>
      </c>
      <c r="S123" s="108">
        <f t="shared" si="10"/>
        <v>7999.0860215053781</v>
      </c>
      <c r="T123" s="68" t="s">
        <v>247</v>
      </c>
      <c r="V123" s="82" t="s">
        <v>247</v>
      </c>
      <c r="W123" s="84">
        <f t="shared" si="8"/>
        <v>0</v>
      </c>
    </row>
    <row r="124" spans="1:397" s="7" customFormat="1" ht="45" customHeight="1" x14ac:dyDescent="0.25">
      <c r="A124" s="33">
        <v>113</v>
      </c>
      <c r="B124" s="35" t="s">
        <v>6</v>
      </c>
      <c r="C124" s="69" t="s">
        <v>227</v>
      </c>
      <c r="D124" s="34" t="s">
        <v>129</v>
      </c>
      <c r="E124" s="36" t="s">
        <v>274</v>
      </c>
      <c r="F124" s="36" t="s">
        <v>305</v>
      </c>
      <c r="G124" s="60">
        <v>11000</v>
      </c>
      <c r="H124" s="46">
        <v>11000</v>
      </c>
      <c r="I124" s="46">
        <v>0</v>
      </c>
      <c r="J124" s="60">
        <v>375</v>
      </c>
      <c r="K124" s="46">
        <v>0</v>
      </c>
      <c r="L124" s="46">
        <v>0</v>
      </c>
      <c r="M124" s="46">
        <v>0</v>
      </c>
      <c r="N124" s="46">
        <v>0</v>
      </c>
      <c r="O124" s="60">
        <f t="shared" si="12"/>
        <v>2750</v>
      </c>
      <c r="P124" s="61">
        <v>250.00000000000003</v>
      </c>
      <c r="Q124" s="57">
        <f t="shared" si="9"/>
        <v>14375</v>
      </c>
      <c r="R124" s="105">
        <v>3390.6034946236555</v>
      </c>
      <c r="S124" s="108">
        <f t="shared" si="10"/>
        <v>10984.396505376344</v>
      </c>
      <c r="T124" s="68" t="s">
        <v>247</v>
      </c>
      <c r="V124" s="81"/>
      <c r="W124" s="84">
        <f t="shared" si="8"/>
        <v>0</v>
      </c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  <c r="IT124" s="8"/>
      <c r="IU124" s="8"/>
      <c r="IV124" s="8"/>
      <c r="IW124" s="8"/>
      <c r="IX124" s="8"/>
      <c r="IY124" s="8"/>
      <c r="IZ124" s="8"/>
      <c r="JA124" s="8"/>
      <c r="JB124" s="8"/>
      <c r="JC124" s="8"/>
      <c r="JD124" s="8"/>
      <c r="JE124" s="8"/>
      <c r="JF124" s="8"/>
      <c r="JG124" s="8"/>
      <c r="JH124" s="8"/>
      <c r="JI124" s="8"/>
      <c r="JJ124" s="8"/>
      <c r="JK124" s="8"/>
      <c r="JL124" s="8"/>
      <c r="JM124" s="8"/>
      <c r="JN124" s="8"/>
      <c r="JO124" s="8"/>
      <c r="JP124" s="8"/>
      <c r="JQ124" s="8"/>
      <c r="JR124" s="8"/>
      <c r="JS124" s="8"/>
      <c r="JT124" s="8"/>
      <c r="JU124" s="8"/>
      <c r="JV124" s="8"/>
      <c r="JW124" s="8"/>
      <c r="JX124" s="8"/>
      <c r="JY124" s="8"/>
      <c r="JZ124" s="8"/>
      <c r="KA124" s="8"/>
      <c r="KB124" s="8"/>
      <c r="KC124" s="8"/>
      <c r="KD124" s="8"/>
      <c r="KE124" s="8"/>
      <c r="KF124" s="8"/>
      <c r="KG124" s="8"/>
      <c r="KH124" s="8"/>
      <c r="KI124" s="8"/>
      <c r="KJ124" s="8"/>
      <c r="KK124" s="8"/>
      <c r="KL124" s="8"/>
      <c r="KM124" s="8"/>
      <c r="KN124" s="8"/>
      <c r="KO124" s="8"/>
      <c r="KP124" s="8"/>
      <c r="KQ124" s="8"/>
      <c r="KR124" s="8"/>
      <c r="KS124" s="8"/>
      <c r="KT124" s="8"/>
      <c r="KU124" s="8"/>
      <c r="KV124" s="8"/>
      <c r="KW124" s="8"/>
      <c r="KX124" s="8"/>
      <c r="KY124" s="8"/>
      <c r="KZ124" s="8"/>
      <c r="LA124" s="8"/>
      <c r="LB124" s="8"/>
      <c r="LC124" s="8"/>
      <c r="LD124" s="8"/>
      <c r="LE124" s="8"/>
      <c r="LF124" s="8"/>
      <c r="LG124" s="8"/>
      <c r="LH124" s="8"/>
      <c r="LI124" s="8"/>
      <c r="LJ124" s="8"/>
      <c r="LK124" s="8"/>
      <c r="LL124" s="8"/>
      <c r="LM124" s="8"/>
      <c r="LN124" s="8"/>
      <c r="LO124" s="8"/>
      <c r="LP124" s="8"/>
      <c r="LQ124" s="8"/>
      <c r="LR124" s="8"/>
      <c r="LS124" s="8"/>
      <c r="LT124" s="8"/>
      <c r="LU124" s="8"/>
      <c r="LV124" s="8"/>
      <c r="LW124" s="8"/>
      <c r="LX124" s="8"/>
      <c r="LY124" s="8"/>
      <c r="LZ124" s="8"/>
      <c r="MA124" s="8"/>
      <c r="MB124" s="8"/>
      <c r="MC124" s="8"/>
      <c r="MD124" s="8"/>
      <c r="ME124" s="8"/>
      <c r="MF124" s="8"/>
      <c r="MG124" s="8"/>
      <c r="MH124" s="8"/>
      <c r="MI124" s="8"/>
      <c r="MJ124" s="8"/>
      <c r="MK124" s="8"/>
      <c r="ML124" s="8"/>
      <c r="MM124" s="8"/>
      <c r="MN124" s="8"/>
      <c r="MO124" s="8"/>
      <c r="MP124" s="8"/>
      <c r="MQ124" s="8"/>
      <c r="MR124" s="8"/>
      <c r="MS124" s="8"/>
      <c r="MT124" s="8"/>
      <c r="MU124" s="8"/>
      <c r="MV124" s="8"/>
      <c r="MW124" s="8"/>
      <c r="MX124" s="8"/>
      <c r="MY124" s="8"/>
      <c r="MZ124" s="8"/>
      <c r="NA124" s="8"/>
      <c r="NB124" s="8"/>
      <c r="NC124" s="8"/>
      <c r="ND124" s="8"/>
      <c r="NE124" s="8"/>
      <c r="NF124" s="8"/>
      <c r="NG124" s="8"/>
      <c r="NH124" s="8"/>
      <c r="NI124" s="8"/>
      <c r="NJ124" s="8"/>
      <c r="NK124" s="8"/>
      <c r="NL124" s="8"/>
      <c r="NM124" s="8"/>
      <c r="NN124" s="8"/>
      <c r="NO124" s="8"/>
      <c r="NP124" s="8"/>
      <c r="NQ124" s="8"/>
      <c r="NR124" s="8"/>
      <c r="NS124" s="8"/>
      <c r="NT124" s="8"/>
      <c r="NU124" s="8"/>
      <c r="NV124" s="8"/>
      <c r="NW124" s="8"/>
      <c r="NX124" s="8"/>
      <c r="NY124" s="8"/>
      <c r="NZ124" s="8"/>
      <c r="OA124" s="8"/>
      <c r="OB124" s="8"/>
      <c r="OC124" s="8"/>
      <c r="OD124" s="8"/>
      <c r="OE124" s="8"/>
      <c r="OF124" s="8"/>
      <c r="OG124" s="8"/>
    </row>
    <row r="125" spans="1:397" s="22" customFormat="1" ht="45" customHeight="1" x14ac:dyDescent="0.25">
      <c r="A125" s="33">
        <v>114</v>
      </c>
      <c r="B125" s="35" t="s">
        <v>6</v>
      </c>
      <c r="C125" s="69" t="s">
        <v>230</v>
      </c>
      <c r="D125" s="34" t="s">
        <v>90</v>
      </c>
      <c r="E125" s="36" t="s">
        <v>293</v>
      </c>
      <c r="F125" s="36" t="s">
        <v>293</v>
      </c>
      <c r="G125" s="60">
        <v>6000</v>
      </c>
      <c r="H125" s="46">
        <v>6000</v>
      </c>
      <c r="I125" s="46">
        <v>0</v>
      </c>
      <c r="J125" s="46"/>
      <c r="K125" s="46">
        <v>0</v>
      </c>
      <c r="L125" s="46">
        <v>0</v>
      </c>
      <c r="M125" s="46">
        <v>0</v>
      </c>
      <c r="N125" s="46">
        <v>0</v>
      </c>
      <c r="O125" s="60">
        <f t="shared" si="12"/>
        <v>1500</v>
      </c>
      <c r="P125" s="61">
        <v>250.00000000000003</v>
      </c>
      <c r="Q125" s="57">
        <f t="shared" si="9"/>
        <v>7750</v>
      </c>
      <c r="R125" s="105">
        <v>1549.9354838709678</v>
      </c>
      <c r="S125" s="108">
        <f t="shared" si="10"/>
        <v>6200.0645161290322</v>
      </c>
      <c r="T125" s="68" t="s">
        <v>247</v>
      </c>
      <c r="V125" s="83" t="s">
        <v>247</v>
      </c>
      <c r="W125" s="84">
        <f t="shared" si="8"/>
        <v>0</v>
      </c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/>
      <c r="GZ125" s="21"/>
      <c r="HA125" s="21"/>
      <c r="HB125" s="21"/>
      <c r="HC125" s="21"/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  <c r="IV125" s="21"/>
      <c r="IW125" s="21"/>
      <c r="IX125" s="21"/>
      <c r="IY125" s="21"/>
      <c r="IZ125" s="21"/>
      <c r="JA125" s="21"/>
      <c r="JB125" s="21"/>
      <c r="JC125" s="21"/>
      <c r="JD125" s="21"/>
      <c r="JE125" s="21"/>
      <c r="JF125" s="21"/>
      <c r="JG125" s="21"/>
      <c r="JH125" s="21"/>
      <c r="JI125" s="21"/>
      <c r="JJ125" s="21"/>
      <c r="JK125" s="21"/>
      <c r="JL125" s="21"/>
      <c r="JM125" s="21"/>
      <c r="JN125" s="21"/>
      <c r="JO125" s="21"/>
      <c r="JP125" s="21"/>
      <c r="JQ125" s="21"/>
      <c r="JR125" s="21"/>
      <c r="JS125" s="21"/>
      <c r="JT125" s="21"/>
      <c r="JU125" s="21"/>
      <c r="JV125" s="21"/>
      <c r="JW125" s="21"/>
      <c r="JX125" s="21"/>
      <c r="JY125" s="21"/>
      <c r="JZ125" s="21"/>
      <c r="KA125" s="21"/>
      <c r="KB125" s="21"/>
      <c r="KC125" s="21"/>
      <c r="KD125" s="21"/>
      <c r="KE125" s="21"/>
      <c r="KF125" s="21"/>
      <c r="KG125" s="21"/>
      <c r="KH125" s="21"/>
      <c r="KI125" s="21"/>
      <c r="KJ125" s="21"/>
      <c r="KK125" s="21"/>
      <c r="KL125" s="21"/>
      <c r="KM125" s="21"/>
      <c r="KN125" s="21"/>
      <c r="KO125" s="21"/>
      <c r="KP125" s="21"/>
      <c r="KQ125" s="21"/>
      <c r="KR125" s="21"/>
      <c r="KS125" s="21"/>
      <c r="KT125" s="21"/>
      <c r="KU125" s="21"/>
      <c r="KV125" s="21"/>
      <c r="KW125" s="21"/>
      <c r="KX125" s="21"/>
      <c r="KY125" s="21"/>
      <c r="KZ125" s="21"/>
      <c r="LA125" s="21"/>
      <c r="LB125" s="21"/>
      <c r="LC125" s="21"/>
      <c r="LD125" s="21"/>
      <c r="LE125" s="21"/>
      <c r="LF125" s="21"/>
      <c r="LG125" s="21"/>
      <c r="LH125" s="21"/>
      <c r="LI125" s="21"/>
      <c r="LJ125" s="21"/>
      <c r="LK125" s="21"/>
      <c r="LL125" s="21"/>
      <c r="LM125" s="21"/>
      <c r="LN125" s="21"/>
      <c r="LO125" s="21"/>
      <c r="LP125" s="21"/>
      <c r="LQ125" s="21"/>
      <c r="LR125" s="21"/>
      <c r="LS125" s="21"/>
      <c r="LT125" s="21"/>
      <c r="LU125" s="21"/>
      <c r="LV125" s="21"/>
      <c r="LW125" s="21"/>
      <c r="LX125" s="21"/>
      <c r="LY125" s="21"/>
      <c r="LZ125" s="21"/>
      <c r="MA125" s="21"/>
      <c r="MB125" s="21"/>
      <c r="MC125" s="21"/>
      <c r="MD125" s="21"/>
      <c r="ME125" s="21"/>
      <c r="MF125" s="21"/>
      <c r="MG125" s="21"/>
      <c r="MH125" s="21"/>
      <c r="MI125" s="21"/>
      <c r="MJ125" s="21"/>
      <c r="MK125" s="21"/>
      <c r="ML125" s="21"/>
      <c r="MM125" s="21"/>
      <c r="MN125" s="21"/>
      <c r="MO125" s="21"/>
      <c r="MP125" s="21"/>
      <c r="MQ125" s="21"/>
      <c r="MR125" s="21"/>
      <c r="MS125" s="21"/>
      <c r="MT125" s="21"/>
      <c r="MU125" s="21"/>
      <c r="MV125" s="21"/>
      <c r="MW125" s="21"/>
      <c r="MX125" s="21"/>
      <c r="MY125" s="21"/>
      <c r="MZ125" s="21"/>
      <c r="NA125" s="21"/>
      <c r="NB125" s="21"/>
      <c r="NC125" s="21"/>
      <c r="ND125" s="21"/>
      <c r="NE125" s="21"/>
      <c r="NF125" s="21"/>
      <c r="NG125" s="21"/>
      <c r="NH125" s="21"/>
      <c r="NI125" s="21"/>
      <c r="NJ125" s="21"/>
      <c r="NK125" s="21"/>
      <c r="NL125" s="21"/>
      <c r="NM125" s="21"/>
      <c r="NN125" s="21"/>
      <c r="NO125" s="21"/>
      <c r="NP125" s="21"/>
      <c r="NQ125" s="21"/>
      <c r="NR125" s="21"/>
      <c r="NS125" s="21"/>
      <c r="NT125" s="21"/>
      <c r="NU125" s="21"/>
      <c r="NV125" s="21"/>
      <c r="NW125" s="21"/>
      <c r="NX125" s="21"/>
      <c r="NY125" s="21"/>
      <c r="NZ125" s="21"/>
      <c r="OA125" s="21"/>
      <c r="OB125" s="21"/>
      <c r="OC125" s="21"/>
      <c r="OD125" s="21"/>
      <c r="OE125" s="21"/>
      <c r="OF125" s="21"/>
      <c r="OG125" s="21"/>
    </row>
    <row r="126" spans="1:397" s="22" customFormat="1" ht="45" customHeight="1" x14ac:dyDescent="0.25">
      <c r="A126" s="33">
        <v>115</v>
      </c>
      <c r="B126" s="35" t="s">
        <v>6</v>
      </c>
      <c r="C126" s="69" t="s">
        <v>231</v>
      </c>
      <c r="D126" s="34" t="s">
        <v>92</v>
      </c>
      <c r="E126" s="36" t="s">
        <v>294</v>
      </c>
      <c r="F126" s="36" t="s">
        <v>295</v>
      </c>
      <c r="G126" s="60">
        <v>8000</v>
      </c>
      <c r="H126" s="46">
        <v>8000.0000000000009</v>
      </c>
      <c r="I126" s="46">
        <v>0</v>
      </c>
      <c r="J126" s="60"/>
      <c r="K126" s="46">
        <v>0</v>
      </c>
      <c r="L126" s="46">
        <v>0</v>
      </c>
      <c r="M126" s="46">
        <v>0</v>
      </c>
      <c r="N126" s="46">
        <v>0</v>
      </c>
      <c r="O126" s="60">
        <f t="shared" si="12"/>
        <v>2000.0000000000002</v>
      </c>
      <c r="P126" s="61">
        <v>250.00000000000003</v>
      </c>
      <c r="Q126" s="57">
        <f t="shared" si="9"/>
        <v>10250.000000000002</v>
      </c>
      <c r="R126" s="105">
        <v>2223.5806451612907</v>
      </c>
      <c r="S126" s="108">
        <f t="shared" si="10"/>
        <v>8026.4193548387111</v>
      </c>
      <c r="T126" s="68">
        <f t="shared" si="11"/>
        <v>1804</v>
      </c>
      <c r="V126" s="83" t="s">
        <v>247</v>
      </c>
      <c r="W126" s="84">
        <f t="shared" si="8"/>
        <v>1804</v>
      </c>
      <c r="X126" s="21">
        <v>1804</v>
      </c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/>
      <c r="HA126" s="21"/>
      <c r="HB126" s="21"/>
      <c r="HC126" s="21"/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  <c r="IV126" s="21"/>
      <c r="IW126" s="21"/>
      <c r="IX126" s="21"/>
      <c r="IY126" s="21"/>
      <c r="IZ126" s="21"/>
      <c r="JA126" s="21"/>
      <c r="JB126" s="21"/>
      <c r="JC126" s="21"/>
      <c r="JD126" s="21"/>
      <c r="JE126" s="21"/>
      <c r="JF126" s="21"/>
      <c r="JG126" s="21"/>
      <c r="JH126" s="21"/>
      <c r="JI126" s="21"/>
      <c r="JJ126" s="21"/>
      <c r="JK126" s="21"/>
      <c r="JL126" s="21"/>
      <c r="JM126" s="21"/>
      <c r="JN126" s="21"/>
      <c r="JO126" s="21"/>
      <c r="JP126" s="21"/>
      <c r="JQ126" s="21"/>
      <c r="JR126" s="21"/>
      <c r="JS126" s="21"/>
      <c r="JT126" s="21"/>
      <c r="JU126" s="21"/>
      <c r="JV126" s="21"/>
      <c r="JW126" s="21"/>
      <c r="JX126" s="21"/>
      <c r="JY126" s="21"/>
      <c r="JZ126" s="21"/>
      <c r="KA126" s="21"/>
      <c r="KB126" s="21"/>
      <c r="KC126" s="21"/>
      <c r="KD126" s="21"/>
      <c r="KE126" s="21"/>
      <c r="KF126" s="21"/>
      <c r="KG126" s="21"/>
      <c r="KH126" s="21"/>
      <c r="KI126" s="21"/>
      <c r="KJ126" s="21"/>
      <c r="KK126" s="21"/>
      <c r="KL126" s="21"/>
      <c r="KM126" s="21"/>
      <c r="KN126" s="21"/>
      <c r="KO126" s="21"/>
      <c r="KP126" s="21"/>
      <c r="KQ126" s="21"/>
      <c r="KR126" s="21"/>
      <c r="KS126" s="21"/>
      <c r="KT126" s="21"/>
      <c r="KU126" s="21"/>
      <c r="KV126" s="21"/>
      <c r="KW126" s="21"/>
      <c r="KX126" s="21"/>
      <c r="KY126" s="21"/>
      <c r="KZ126" s="21"/>
      <c r="LA126" s="21"/>
      <c r="LB126" s="21"/>
      <c r="LC126" s="21"/>
      <c r="LD126" s="21"/>
      <c r="LE126" s="21"/>
      <c r="LF126" s="21"/>
      <c r="LG126" s="21"/>
      <c r="LH126" s="21"/>
      <c r="LI126" s="21"/>
      <c r="LJ126" s="21"/>
      <c r="LK126" s="21"/>
      <c r="LL126" s="21"/>
      <c r="LM126" s="21"/>
      <c r="LN126" s="21"/>
      <c r="LO126" s="21"/>
      <c r="LP126" s="21"/>
      <c r="LQ126" s="21"/>
      <c r="LR126" s="21"/>
      <c r="LS126" s="21"/>
      <c r="LT126" s="21"/>
      <c r="LU126" s="21"/>
      <c r="LV126" s="21"/>
      <c r="LW126" s="21"/>
      <c r="LX126" s="21"/>
      <c r="LY126" s="21"/>
      <c r="LZ126" s="21"/>
      <c r="MA126" s="21"/>
      <c r="MB126" s="21"/>
      <c r="MC126" s="21"/>
      <c r="MD126" s="21"/>
      <c r="ME126" s="21"/>
      <c r="MF126" s="21"/>
      <c r="MG126" s="21"/>
      <c r="MH126" s="21"/>
      <c r="MI126" s="21"/>
      <c r="MJ126" s="21"/>
      <c r="MK126" s="21"/>
      <c r="ML126" s="21"/>
      <c r="MM126" s="21"/>
      <c r="MN126" s="21"/>
      <c r="MO126" s="21"/>
      <c r="MP126" s="21"/>
      <c r="MQ126" s="21"/>
      <c r="MR126" s="21"/>
      <c r="MS126" s="21"/>
      <c r="MT126" s="21"/>
      <c r="MU126" s="21"/>
      <c r="MV126" s="21"/>
      <c r="MW126" s="21"/>
      <c r="MX126" s="21"/>
      <c r="MY126" s="21"/>
      <c r="MZ126" s="21"/>
      <c r="NA126" s="21"/>
      <c r="NB126" s="21"/>
      <c r="NC126" s="21"/>
      <c r="ND126" s="21"/>
      <c r="NE126" s="21"/>
      <c r="NF126" s="21"/>
      <c r="NG126" s="21"/>
      <c r="NH126" s="21"/>
      <c r="NI126" s="21"/>
      <c r="NJ126" s="21"/>
      <c r="NK126" s="21"/>
      <c r="NL126" s="21"/>
      <c r="NM126" s="21"/>
      <c r="NN126" s="21"/>
      <c r="NO126" s="21"/>
      <c r="NP126" s="21"/>
      <c r="NQ126" s="21"/>
      <c r="NR126" s="21"/>
      <c r="NS126" s="21"/>
      <c r="NT126" s="21"/>
      <c r="NU126" s="21"/>
      <c r="NV126" s="21"/>
      <c r="NW126" s="21"/>
      <c r="NX126" s="21"/>
      <c r="NY126" s="21"/>
      <c r="NZ126" s="21"/>
      <c r="OA126" s="21"/>
      <c r="OB126" s="21"/>
      <c r="OC126" s="21"/>
      <c r="OD126" s="21"/>
      <c r="OE126" s="21"/>
      <c r="OF126" s="21"/>
      <c r="OG126" s="21"/>
    </row>
    <row r="127" spans="1:397" s="22" customFormat="1" ht="45" customHeight="1" x14ac:dyDescent="0.25">
      <c r="A127" s="33">
        <v>116</v>
      </c>
      <c r="B127" s="35" t="s">
        <v>6</v>
      </c>
      <c r="C127" s="69" t="s">
        <v>232</v>
      </c>
      <c r="D127" s="34" t="s">
        <v>100</v>
      </c>
      <c r="E127" s="36" t="s">
        <v>276</v>
      </c>
      <c r="F127" s="36" t="s">
        <v>287</v>
      </c>
      <c r="G127" s="60">
        <v>5500</v>
      </c>
      <c r="H127" s="46">
        <v>5500</v>
      </c>
      <c r="I127" s="46">
        <v>0</v>
      </c>
      <c r="J127" s="46"/>
      <c r="K127" s="46">
        <v>0</v>
      </c>
      <c r="L127" s="46">
        <v>0</v>
      </c>
      <c r="M127" s="46">
        <v>0</v>
      </c>
      <c r="N127" s="46">
        <v>0</v>
      </c>
      <c r="O127" s="60">
        <f t="shared" si="12"/>
        <v>1375</v>
      </c>
      <c r="P127" s="61">
        <v>250.00000000000003</v>
      </c>
      <c r="Q127" s="57">
        <f t="shared" si="9"/>
        <v>7125</v>
      </c>
      <c r="R127" s="105">
        <v>1516.2575268817204</v>
      </c>
      <c r="S127" s="108">
        <f t="shared" si="10"/>
        <v>5608.74247311828</v>
      </c>
      <c r="T127" s="68" t="s">
        <v>247</v>
      </c>
      <c r="V127" s="83"/>
      <c r="W127" s="84">
        <f t="shared" si="8"/>
        <v>0</v>
      </c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  <c r="IV127" s="21"/>
      <c r="IW127" s="21"/>
      <c r="IX127" s="21"/>
      <c r="IY127" s="21"/>
      <c r="IZ127" s="21"/>
      <c r="JA127" s="21"/>
      <c r="JB127" s="21"/>
      <c r="JC127" s="21"/>
      <c r="JD127" s="21"/>
      <c r="JE127" s="21"/>
      <c r="JF127" s="21"/>
      <c r="JG127" s="21"/>
      <c r="JH127" s="21"/>
      <c r="JI127" s="21"/>
      <c r="JJ127" s="21"/>
      <c r="JK127" s="21"/>
      <c r="JL127" s="21"/>
      <c r="JM127" s="21"/>
      <c r="JN127" s="21"/>
      <c r="JO127" s="21"/>
      <c r="JP127" s="21"/>
      <c r="JQ127" s="21"/>
      <c r="JR127" s="21"/>
      <c r="JS127" s="21"/>
      <c r="JT127" s="21"/>
      <c r="JU127" s="21"/>
      <c r="JV127" s="21"/>
      <c r="JW127" s="21"/>
      <c r="JX127" s="21"/>
      <c r="JY127" s="21"/>
      <c r="JZ127" s="21"/>
      <c r="KA127" s="21"/>
      <c r="KB127" s="21"/>
      <c r="KC127" s="21"/>
      <c r="KD127" s="21"/>
      <c r="KE127" s="21"/>
      <c r="KF127" s="21"/>
      <c r="KG127" s="21"/>
      <c r="KH127" s="21"/>
      <c r="KI127" s="21"/>
      <c r="KJ127" s="21"/>
      <c r="KK127" s="21"/>
      <c r="KL127" s="21"/>
      <c r="KM127" s="21"/>
      <c r="KN127" s="21"/>
      <c r="KO127" s="21"/>
      <c r="KP127" s="21"/>
      <c r="KQ127" s="21"/>
      <c r="KR127" s="21"/>
      <c r="KS127" s="21"/>
      <c r="KT127" s="21"/>
      <c r="KU127" s="21"/>
      <c r="KV127" s="21"/>
      <c r="KW127" s="21"/>
      <c r="KX127" s="21"/>
      <c r="KY127" s="21"/>
      <c r="KZ127" s="21"/>
      <c r="LA127" s="21"/>
      <c r="LB127" s="21"/>
      <c r="LC127" s="21"/>
      <c r="LD127" s="21"/>
      <c r="LE127" s="21"/>
      <c r="LF127" s="21"/>
      <c r="LG127" s="21"/>
      <c r="LH127" s="21"/>
      <c r="LI127" s="21"/>
      <c r="LJ127" s="21"/>
      <c r="LK127" s="21"/>
      <c r="LL127" s="21"/>
      <c r="LM127" s="21"/>
      <c r="LN127" s="21"/>
      <c r="LO127" s="21"/>
      <c r="LP127" s="21"/>
      <c r="LQ127" s="21"/>
      <c r="LR127" s="21"/>
      <c r="LS127" s="21"/>
      <c r="LT127" s="21"/>
      <c r="LU127" s="21"/>
      <c r="LV127" s="21"/>
      <c r="LW127" s="21"/>
      <c r="LX127" s="21"/>
      <c r="LY127" s="21"/>
      <c r="LZ127" s="21"/>
      <c r="MA127" s="21"/>
      <c r="MB127" s="21"/>
      <c r="MC127" s="21"/>
      <c r="MD127" s="21"/>
      <c r="ME127" s="21"/>
      <c r="MF127" s="21"/>
      <c r="MG127" s="21"/>
      <c r="MH127" s="21"/>
      <c r="MI127" s="21"/>
      <c r="MJ127" s="21"/>
      <c r="MK127" s="21"/>
      <c r="ML127" s="21"/>
      <c r="MM127" s="21"/>
      <c r="MN127" s="21"/>
      <c r="MO127" s="21"/>
      <c r="MP127" s="21"/>
      <c r="MQ127" s="21"/>
      <c r="MR127" s="21"/>
      <c r="MS127" s="21"/>
      <c r="MT127" s="21"/>
      <c r="MU127" s="21"/>
      <c r="MV127" s="21"/>
      <c r="MW127" s="21"/>
      <c r="MX127" s="21"/>
      <c r="MY127" s="21"/>
      <c r="MZ127" s="21"/>
      <c r="NA127" s="21"/>
      <c r="NB127" s="21"/>
      <c r="NC127" s="21"/>
      <c r="ND127" s="21"/>
      <c r="NE127" s="21"/>
      <c r="NF127" s="21"/>
      <c r="NG127" s="21"/>
      <c r="NH127" s="21"/>
      <c r="NI127" s="21"/>
      <c r="NJ127" s="21"/>
      <c r="NK127" s="21"/>
      <c r="NL127" s="21"/>
      <c r="NM127" s="21"/>
      <c r="NN127" s="21"/>
      <c r="NO127" s="21"/>
      <c r="NP127" s="21"/>
      <c r="NQ127" s="21"/>
      <c r="NR127" s="21"/>
      <c r="NS127" s="21"/>
      <c r="NT127" s="21"/>
      <c r="NU127" s="21"/>
      <c r="NV127" s="21"/>
      <c r="NW127" s="21"/>
      <c r="NX127" s="21"/>
      <c r="NY127" s="21"/>
      <c r="NZ127" s="21"/>
      <c r="OA127" s="21"/>
      <c r="OB127" s="21"/>
      <c r="OC127" s="21"/>
      <c r="OD127" s="21"/>
      <c r="OE127" s="21"/>
      <c r="OF127" s="21"/>
      <c r="OG127" s="21"/>
    </row>
    <row r="128" spans="1:397" s="22" customFormat="1" ht="45" customHeight="1" x14ac:dyDescent="0.25">
      <c r="A128" s="33">
        <v>117</v>
      </c>
      <c r="B128" s="35" t="s">
        <v>6</v>
      </c>
      <c r="C128" s="69" t="s">
        <v>233</v>
      </c>
      <c r="D128" s="34" t="s">
        <v>237</v>
      </c>
      <c r="E128" s="36" t="s">
        <v>276</v>
      </c>
      <c r="F128" s="36" t="s">
        <v>51</v>
      </c>
      <c r="G128" s="60">
        <v>11000</v>
      </c>
      <c r="H128" s="46">
        <v>11000</v>
      </c>
      <c r="I128" s="46">
        <v>0</v>
      </c>
      <c r="J128" s="46">
        <v>375</v>
      </c>
      <c r="K128" s="46">
        <v>0</v>
      </c>
      <c r="L128" s="46">
        <v>0</v>
      </c>
      <c r="M128" s="46">
        <v>0</v>
      </c>
      <c r="N128" s="46">
        <v>0</v>
      </c>
      <c r="O128" s="60">
        <f t="shared" si="12"/>
        <v>2750</v>
      </c>
      <c r="P128" s="61">
        <v>250.00000000000003</v>
      </c>
      <c r="Q128" s="57">
        <f t="shared" si="9"/>
        <v>14375</v>
      </c>
      <c r="R128" s="105">
        <v>3315.1451612903224</v>
      </c>
      <c r="S128" s="108">
        <f t="shared" si="10"/>
        <v>11059.854838709678</v>
      </c>
      <c r="T128" s="68" t="s">
        <v>247</v>
      </c>
      <c r="V128" s="83" t="s">
        <v>247</v>
      </c>
      <c r="W128" s="84">
        <f t="shared" si="8"/>
        <v>0</v>
      </c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/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  <c r="IV128" s="21"/>
      <c r="IW128" s="21"/>
      <c r="IX128" s="21"/>
      <c r="IY128" s="21"/>
      <c r="IZ128" s="21"/>
      <c r="JA128" s="21"/>
      <c r="JB128" s="21"/>
      <c r="JC128" s="21"/>
      <c r="JD128" s="21"/>
      <c r="JE128" s="21"/>
      <c r="JF128" s="21"/>
      <c r="JG128" s="21"/>
      <c r="JH128" s="21"/>
      <c r="JI128" s="21"/>
      <c r="JJ128" s="21"/>
      <c r="JK128" s="21"/>
      <c r="JL128" s="21"/>
      <c r="JM128" s="21"/>
      <c r="JN128" s="21"/>
      <c r="JO128" s="21"/>
      <c r="JP128" s="21"/>
      <c r="JQ128" s="21"/>
      <c r="JR128" s="21"/>
      <c r="JS128" s="21"/>
      <c r="JT128" s="21"/>
      <c r="JU128" s="21"/>
      <c r="JV128" s="21"/>
      <c r="JW128" s="21"/>
      <c r="JX128" s="21"/>
      <c r="JY128" s="21"/>
      <c r="JZ128" s="21"/>
      <c r="KA128" s="21"/>
      <c r="KB128" s="21"/>
      <c r="KC128" s="21"/>
      <c r="KD128" s="21"/>
      <c r="KE128" s="21"/>
      <c r="KF128" s="21"/>
      <c r="KG128" s="21"/>
      <c r="KH128" s="21"/>
      <c r="KI128" s="21"/>
      <c r="KJ128" s="21"/>
      <c r="KK128" s="21"/>
      <c r="KL128" s="21"/>
      <c r="KM128" s="21"/>
      <c r="KN128" s="21"/>
      <c r="KO128" s="21"/>
      <c r="KP128" s="21"/>
      <c r="KQ128" s="21"/>
      <c r="KR128" s="21"/>
      <c r="KS128" s="21"/>
      <c r="KT128" s="21"/>
      <c r="KU128" s="21"/>
      <c r="KV128" s="21"/>
      <c r="KW128" s="21"/>
      <c r="KX128" s="21"/>
      <c r="KY128" s="21"/>
      <c r="KZ128" s="21"/>
      <c r="LA128" s="21"/>
      <c r="LB128" s="21"/>
      <c r="LC128" s="21"/>
      <c r="LD128" s="21"/>
      <c r="LE128" s="21"/>
      <c r="LF128" s="21"/>
      <c r="LG128" s="21"/>
      <c r="LH128" s="21"/>
      <c r="LI128" s="21"/>
      <c r="LJ128" s="21"/>
      <c r="LK128" s="21"/>
      <c r="LL128" s="21"/>
      <c r="LM128" s="21"/>
      <c r="LN128" s="21"/>
      <c r="LO128" s="21"/>
      <c r="LP128" s="21"/>
      <c r="LQ128" s="21"/>
      <c r="LR128" s="21"/>
      <c r="LS128" s="21"/>
      <c r="LT128" s="21"/>
      <c r="LU128" s="21"/>
      <c r="LV128" s="21"/>
      <c r="LW128" s="21"/>
      <c r="LX128" s="21"/>
      <c r="LY128" s="21"/>
      <c r="LZ128" s="21"/>
      <c r="MA128" s="21"/>
      <c r="MB128" s="21"/>
      <c r="MC128" s="21"/>
      <c r="MD128" s="21"/>
      <c r="ME128" s="21"/>
      <c r="MF128" s="21"/>
      <c r="MG128" s="21"/>
      <c r="MH128" s="21"/>
      <c r="MI128" s="21"/>
      <c r="MJ128" s="21"/>
      <c r="MK128" s="21"/>
      <c r="ML128" s="21"/>
      <c r="MM128" s="21"/>
      <c r="MN128" s="21"/>
      <c r="MO128" s="21"/>
      <c r="MP128" s="21"/>
      <c r="MQ128" s="21"/>
      <c r="MR128" s="21"/>
      <c r="MS128" s="21"/>
      <c r="MT128" s="21"/>
      <c r="MU128" s="21"/>
      <c r="MV128" s="21"/>
      <c r="MW128" s="21"/>
      <c r="MX128" s="21"/>
      <c r="MY128" s="21"/>
      <c r="MZ128" s="21"/>
      <c r="NA128" s="21"/>
      <c r="NB128" s="21"/>
      <c r="NC128" s="21"/>
      <c r="ND128" s="21"/>
      <c r="NE128" s="21"/>
      <c r="NF128" s="21"/>
      <c r="NG128" s="21"/>
      <c r="NH128" s="21"/>
      <c r="NI128" s="21"/>
      <c r="NJ128" s="21"/>
      <c r="NK128" s="21"/>
      <c r="NL128" s="21"/>
      <c r="NM128" s="21"/>
      <c r="NN128" s="21"/>
      <c r="NO128" s="21"/>
      <c r="NP128" s="21"/>
      <c r="NQ128" s="21"/>
      <c r="NR128" s="21"/>
      <c r="NS128" s="21"/>
      <c r="NT128" s="21"/>
      <c r="NU128" s="21"/>
      <c r="NV128" s="21"/>
      <c r="NW128" s="21"/>
      <c r="NX128" s="21"/>
      <c r="NY128" s="21"/>
      <c r="NZ128" s="21"/>
      <c r="OA128" s="21"/>
      <c r="OB128" s="21"/>
      <c r="OC128" s="21"/>
      <c r="OD128" s="21"/>
      <c r="OE128" s="21"/>
      <c r="OF128" s="21"/>
      <c r="OG128" s="21"/>
    </row>
    <row r="129" spans="1:397" s="22" customFormat="1" ht="45" customHeight="1" x14ac:dyDescent="0.25">
      <c r="A129" s="33">
        <v>118</v>
      </c>
      <c r="B129" s="35" t="s">
        <v>6</v>
      </c>
      <c r="C129" s="69" t="s">
        <v>234</v>
      </c>
      <c r="D129" s="34" t="s">
        <v>105</v>
      </c>
      <c r="E129" s="36" t="s">
        <v>276</v>
      </c>
      <c r="F129" s="36" t="s">
        <v>304</v>
      </c>
      <c r="G129" s="60">
        <v>5000</v>
      </c>
      <c r="H129" s="46">
        <v>5000</v>
      </c>
      <c r="I129" s="46">
        <v>0</v>
      </c>
      <c r="J129" s="46"/>
      <c r="K129" s="46">
        <v>0</v>
      </c>
      <c r="L129" s="46">
        <v>0</v>
      </c>
      <c r="M129" s="46">
        <v>0</v>
      </c>
      <c r="N129" s="46">
        <v>0</v>
      </c>
      <c r="O129" s="60">
        <f t="shared" si="12"/>
        <v>1250</v>
      </c>
      <c r="P129" s="61">
        <v>250.00000000000003</v>
      </c>
      <c r="Q129" s="57">
        <f t="shared" si="9"/>
        <v>6500</v>
      </c>
      <c r="R129" s="105">
        <v>1233.6129032258063</v>
      </c>
      <c r="S129" s="108">
        <f t="shared" si="10"/>
        <v>5266.3870967741932</v>
      </c>
      <c r="T129" s="68" t="s">
        <v>247</v>
      </c>
      <c r="V129" s="83" t="s">
        <v>247</v>
      </c>
      <c r="W129" s="84">
        <f t="shared" si="8"/>
        <v>0</v>
      </c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  <c r="IV129" s="21"/>
      <c r="IW129" s="21"/>
      <c r="IX129" s="21"/>
      <c r="IY129" s="21"/>
      <c r="IZ129" s="21"/>
      <c r="JA129" s="21"/>
      <c r="JB129" s="21"/>
      <c r="JC129" s="21"/>
      <c r="JD129" s="21"/>
      <c r="JE129" s="21"/>
      <c r="JF129" s="21"/>
      <c r="JG129" s="21"/>
      <c r="JH129" s="21"/>
      <c r="JI129" s="21"/>
      <c r="JJ129" s="21"/>
      <c r="JK129" s="21"/>
      <c r="JL129" s="21"/>
      <c r="JM129" s="21"/>
      <c r="JN129" s="21"/>
      <c r="JO129" s="21"/>
      <c r="JP129" s="21"/>
      <c r="JQ129" s="21"/>
      <c r="JR129" s="21"/>
      <c r="JS129" s="21"/>
      <c r="JT129" s="21"/>
      <c r="JU129" s="21"/>
      <c r="JV129" s="21"/>
      <c r="JW129" s="21"/>
      <c r="JX129" s="21"/>
      <c r="JY129" s="21"/>
      <c r="JZ129" s="21"/>
      <c r="KA129" s="21"/>
      <c r="KB129" s="21"/>
      <c r="KC129" s="21"/>
      <c r="KD129" s="21"/>
      <c r="KE129" s="21"/>
      <c r="KF129" s="21"/>
      <c r="KG129" s="21"/>
      <c r="KH129" s="21"/>
      <c r="KI129" s="21"/>
      <c r="KJ129" s="21"/>
      <c r="KK129" s="21"/>
      <c r="KL129" s="21"/>
      <c r="KM129" s="21"/>
      <c r="KN129" s="21"/>
      <c r="KO129" s="21"/>
      <c r="KP129" s="21"/>
      <c r="KQ129" s="21"/>
      <c r="KR129" s="21"/>
      <c r="KS129" s="21"/>
      <c r="KT129" s="21"/>
      <c r="KU129" s="21"/>
      <c r="KV129" s="21"/>
      <c r="KW129" s="21"/>
      <c r="KX129" s="21"/>
      <c r="KY129" s="21"/>
      <c r="KZ129" s="21"/>
      <c r="LA129" s="21"/>
      <c r="LB129" s="21"/>
      <c r="LC129" s="21"/>
      <c r="LD129" s="21"/>
      <c r="LE129" s="21"/>
      <c r="LF129" s="21"/>
      <c r="LG129" s="21"/>
      <c r="LH129" s="21"/>
      <c r="LI129" s="21"/>
      <c r="LJ129" s="21"/>
      <c r="LK129" s="21"/>
      <c r="LL129" s="21"/>
      <c r="LM129" s="21"/>
      <c r="LN129" s="21"/>
      <c r="LO129" s="21"/>
      <c r="LP129" s="21"/>
      <c r="LQ129" s="21"/>
      <c r="LR129" s="21"/>
      <c r="LS129" s="21"/>
      <c r="LT129" s="21"/>
      <c r="LU129" s="21"/>
      <c r="LV129" s="21"/>
      <c r="LW129" s="21"/>
      <c r="LX129" s="21"/>
      <c r="LY129" s="21"/>
      <c r="LZ129" s="21"/>
      <c r="MA129" s="21"/>
      <c r="MB129" s="21"/>
      <c r="MC129" s="21"/>
      <c r="MD129" s="21"/>
      <c r="ME129" s="21"/>
      <c r="MF129" s="21"/>
      <c r="MG129" s="21"/>
      <c r="MH129" s="21"/>
      <c r="MI129" s="21"/>
      <c r="MJ129" s="21"/>
      <c r="MK129" s="21"/>
      <c r="ML129" s="21"/>
      <c r="MM129" s="21"/>
      <c r="MN129" s="21"/>
      <c r="MO129" s="21"/>
      <c r="MP129" s="21"/>
      <c r="MQ129" s="21"/>
      <c r="MR129" s="21"/>
      <c r="MS129" s="21"/>
      <c r="MT129" s="21"/>
      <c r="MU129" s="21"/>
      <c r="MV129" s="21"/>
      <c r="MW129" s="21"/>
      <c r="MX129" s="21"/>
      <c r="MY129" s="21"/>
      <c r="MZ129" s="21"/>
      <c r="NA129" s="21"/>
      <c r="NB129" s="21"/>
      <c r="NC129" s="21"/>
      <c r="ND129" s="21"/>
      <c r="NE129" s="21"/>
      <c r="NF129" s="21"/>
      <c r="NG129" s="21"/>
      <c r="NH129" s="21"/>
      <c r="NI129" s="21"/>
      <c r="NJ129" s="21"/>
      <c r="NK129" s="21"/>
      <c r="NL129" s="21"/>
      <c r="NM129" s="21"/>
      <c r="NN129" s="21"/>
      <c r="NO129" s="21"/>
      <c r="NP129" s="21"/>
      <c r="NQ129" s="21"/>
      <c r="NR129" s="21"/>
      <c r="NS129" s="21"/>
      <c r="NT129" s="21"/>
      <c r="NU129" s="21"/>
      <c r="NV129" s="21"/>
      <c r="NW129" s="21"/>
      <c r="NX129" s="21"/>
      <c r="NY129" s="21"/>
      <c r="NZ129" s="21"/>
      <c r="OA129" s="21"/>
      <c r="OB129" s="21"/>
      <c r="OC129" s="21"/>
      <c r="OD129" s="21"/>
      <c r="OE129" s="21"/>
      <c r="OF129" s="21"/>
      <c r="OG129" s="21"/>
    </row>
    <row r="130" spans="1:397" s="22" customFormat="1" ht="45" customHeight="1" x14ac:dyDescent="0.25">
      <c r="A130" s="33">
        <v>119</v>
      </c>
      <c r="B130" s="35" t="s">
        <v>6</v>
      </c>
      <c r="C130" s="69" t="s">
        <v>65</v>
      </c>
      <c r="D130" s="34" t="s">
        <v>22</v>
      </c>
      <c r="E130" s="36" t="s">
        <v>276</v>
      </c>
      <c r="F130" s="36" t="s">
        <v>287</v>
      </c>
      <c r="G130" s="60">
        <v>8000</v>
      </c>
      <c r="H130" s="46">
        <v>8000.0000000000009</v>
      </c>
      <c r="I130" s="46">
        <v>0</v>
      </c>
      <c r="J130" s="60"/>
      <c r="K130" s="46">
        <v>0</v>
      </c>
      <c r="L130" s="46">
        <v>0</v>
      </c>
      <c r="M130" s="46">
        <v>0</v>
      </c>
      <c r="N130" s="46">
        <v>0</v>
      </c>
      <c r="O130" s="60">
        <f t="shared" si="12"/>
        <v>2000.0000000000002</v>
      </c>
      <c r="P130" s="61">
        <v>250.00000000000003</v>
      </c>
      <c r="Q130" s="57">
        <f t="shared" si="9"/>
        <v>10250.000000000002</v>
      </c>
      <c r="R130" s="105">
        <v>2385.3139784946238</v>
      </c>
      <c r="S130" s="108">
        <f t="shared" si="10"/>
        <v>7864.6860215053784</v>
      </c>
      <c r="T130" s="68" t="s">
        <v>247</v>
      </c>
      <c r="V130" s="83" t="s">
        <v>247</v>
      </c>
      <c r="W130" s="84">
        <f t="shared" si="8"/>
        <v>0</v>
      </c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/>
      <c r="GK130" s="21"/>
      <c r="GL130" s="21"/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/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  <c r="IV130" s="21"/>
      <c r="IW130" s="21"/>
      <c r="IX130" s="21"/>
      <c r="IY130" s="21"/>
      <c r="IZ130" s="21"/>
      <c r="JA130" s="21"/>
      <c r="JB130" s="21"/>
      <c r="JC130" s="21"/>
      <c r="JD130" s="21"/>
      <c r="JE130" s="21"/>
      <c r="JF130" s="21"/>
      <c r="JG130" s="21"/>
      <c r="JH130" s="21"/>
      <c r="JI130" s="21"/>
      <c r="JJ130" s="21"/>
      <c r="JK130" s="21"/>
      <c r="JL130" s="21"/>
      <c r="JM130" s="21"/>
      <c r="JN130" s="21"/>
      <c r="JO130" s="21"/>
      <c r="JP130" s="21"/>
      <c r="JQ130" s="21"/>
      <c r="JR130" s="21"/>
      <c r="JS130" s="21"/>
      <c r="JT130" s="21"/>
      <c r="JU130" s="21"/>
      <c r="JV130" s="21"/>
      <c r="JW130" s="21"/>
      <c r="JX130" s="21"/>
      <c r="JY130" s="21"/>
      <c r="JZ130" s="21"/>
      <c r="KA130" s="21"/>
      <c r="KB130" s="21"/>
      <c r="KC130" s="21"/>
      <c r="KD130" s="21"/>
      <c r="KE130" s="21"/>
      <c r="KF130" s="21"/>
      <c r="KG130" s="21"/>
      <c r="KH130" s="21"/>
      <c r="KI130" s="21"/>
      <c r="KJ130" s="21"/>
      <c r="KK130" s="21"/>
      <c r="KL130" s="21"/>
      <c r="KM130" s="21"/>
      <c r="KN130" s="21"/>
      <c r="KO130" s="21"/>
      <c r="KP130" s="21"/>
      <c r="KQ130" s="21"/>
      <c r="KR130" s="21"/>
      <c r="KS130" s="21"/>
      <c r="KT130" s="21"/>
      <c r="KU130" s="21"/>
      <c r="KV130" s="21"/>
      <c r="KW130" s="21"/>
      <c r="KX130" s="21"/>
      <c r="KY130" s="21"/>
      <c r="KZ130" s="21"/>
      <c r="LA130" s="21"/>
      <c r="LB130" s="21"/>
      <c r="LC130" s="21"/>
      <c r="LD130" s="21"/>
      <c r="LE130" s="21"/>
      <c r="LF130" s="21"/>
      <c r="LG130" s="21"/>
      <c r="LH130" s="21"/>
      <c r="LI130" s="21"/>
      <c r="LJ130" s="21"/>
      <c r="LK130" s="21"/>
      <c r="LL130" s="21"/>
      <c r="LM130" s="21"/>
      <c r="LN130" s="21"/>
      <c r="LO130" s="21"/>
      <c r="LP130" s="21"/>
      <c r="LQ130" s="21"/>
      <c r="LR130" s="21"/>
      <c r="LS130" s="21"/>
      <c r="LT130" s="21"/>
      <c r="LU130" s="21"/>
      <c r="LV130" s="21"/>
      <c r="LW130" s="21"/>
      <c r="LX130" s="21"/>
      <c r="LY130" s="21"/>
      <c r="LZ130" s="21"/>
      <c r="MA130" s="21"/>
      <c r="MB130" s="21"/>
      <c r="MC130" s="21"/>
      <c r="MD130" s="21"/>
      <c r="ME130" s="21"/>
      <c r="MF130" s="21"/>
      <c r="MG130" s="21"/>
      <c r="MH130" s="21"/>
      <c r="MI130" s="21"/>
      <c r="MJ130" s="21"/>
      <c r="MK130" s="21"/>
      <c r="ML130" s="21"/>
      <c r="MM130" s="21"/>
      <c r="MN130" s="21"/>
      <c r="MO130" s="21"/>
      <c r="MP130" s="21"/>
      <c r="MQ130" s="21"/>
      <c r="MR130" s="21"/>
      <c r="MS130" s="21"/>
      <c r="MT130" s="21"/>
      <c r="MU130" s="21"/>
      <c r="MV130" s="21"/>
      <c r="MW130" s="21"/>
      <c r="MX130" s="21"/>
      <c r="MY130" s="21"/>
      <c r="MZ130" s="21"/>
      <c r="NA130" s="21"/>
      <c r="NB130" s="21"/>
      <c r="NC130" s="21"/>
      <c r="ND130" s="21"/>
      <c r="NE130" s="21"/>
      <c r="NF130" s="21"/>
      <c r="NG130" s="21"/>
      <c r="NH130" s="21"/>
      <c r="NI130" s="21"/>
      <c r="NJ130" s="21"/>
      <c r="NK130" s="21"/>
      <c r="NL130" s="21"/>
      <c r="NM130" s="21"/>
      <c r="NN130" s="21"/>
      <c r="NO130" s="21"/>
      <c r="NP130" s="21"/>
      <c r="NQ130" s="21"/>
      <c r="NR130" s="21"/>
      <c r="NS130" s="21"/>
      <c r="NT130" s="21"/>
      <c r="NU130" s="21"/>
      <c r="NV130" s="21"/>
      <c r="NW130" s="21"/>
      <c r="NX130" s="21"/>
      <c r="NY130" s="21"/>
      <c r="NZ130" s="21"/>
      <c r="OA130" s="21"/>
      <c r="OB130" s="21"/>
      <c r="OC130" s="21"/>
      <c r="OD130" s="21"/>
      <c r="OE130" s="21"/>
      <c r="OF130" s="21"/>
      <c r="OG130" s="21"/>
    </row>
    <row r="131" spans="1:397" s="22" customFormat="1" ht="45" customHeight="1" x14ac:dyDescent="0.25">
      <c r="A131" s="33">
        <v>120</v>
      </c>
      <c r="B131" s="35" t="s">
        <v>6</v>
      </c>
      <c r="C131" s="71" t="s">
        <v>152</v>
      </c>
      <c r="D131" s="72" t="s">
        <v>238</v>
      </c>
      <c r="E131" s="36" t="s">
        <v>276</v>
      </c>
      <c r="F131" s="36" t="s">
        <v>291</v>
      </c>
      <c r="G131" s="60">
        <v>8000</v>
      </c>
      <c r="H131" s="46">
        <v>8000.0000000000009</v>
      </c>
      <c r="I131" s="46">
        <v>0</v>
      </c>
      <c r="J131" s="46"/>
      <c r="K131" s="46">
        <v>0</v>
      </c>
      <c r="L131" s="46">
        <v>0</v>
      </c>
      <c r="M131" s="46">
        <v>0</v>
      </c>
      <c r="N131" s="46">
        <v>0</v>
      </c>
      <c r="O131" s="60">
        <f t="shared" si="12"/>
        <v>2000.0000000000002</v>
      </c>
      <c r="P131" s="61">
        <v>250.00000000000003</v>
      </c>
      <c r="Q131" s="57">
        <f t="shared" si="9"/>
        <v>10250.000000000002</v>
      </c>
      <c r="R131" s="105">
        <v>2464.3806451612904</v>
      </c>
      <c r="S131" s="108">
        <f t="shared" si="10"/>
        <v>7785.6193548387109</v>
      </c>
      <c r="T131" s="68">
        <f t="shared" si="11"/>
        <v>804</v>
      </c>
      <c r="V131" s="83" t="s">
        <v>247</v>
      </c>
      <c r="W131" s="84">
        <f t="shared" si="8"/>
        <v>804</v>
      </c>
      <c r="X131" s="21">
        <v>804</v>
      </c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/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  <c r="IV131" s="21"/>
      <c r="IW131" s="21"/>
      <c r="IX131" s="21"/>
      <c r="IY131" s="21"/>
      <c r="IZ131" s="21"/>
      <c r="JA131" s="21"/>
      <c r="JB131" s="21"/>
      <c r="JC131" s="21"/>
      <c r="JD131" s="21"/>
      <c r="JE131" s="21"/>
      <c r="JF131" s="21"/>
      <c r="JG131" s="21"/>
      <c r="JH131" s="21"/>
      <c r="JI131" s="21"/>
      <c r="JJ131" s="21"/>
      <c r="JK131" s="21"/>
      <c r="JL131" s="21"/>
      <c r="JM131" s="21"/>
      <c r="JN131" s="21"/>
      <c r="JO131" s="21"/>
      <c r="JP131" s="21"/>
      <c r="JQ131" s="21"/>
      <c r="JR131" s="21"/>
      <c r="JS131" s="21"/>
      <c r="JT131" s="21"/>
      <c r="JU131" s="21"/>
      <c r="JV131" s="21"/>
      <c r="JW131" s="21"/>
      <c r="JX131" s="21"/>
      <c r="JY131" s="21"/>
      <c r="JZ131" s="21"/>
      <c r="KA131" s="21"/>
      <c r="KB131" s="21"/>
      <c r="KC131" s="21"/>
      <c r="KD131" s="21"/>
      <c r="KE131" s="21"/>
      <c r="KF131" s="21"/>
      <c r="KG131" s="21"/>
      <c r="KH131" s="21"/>
      <c r="KI131" s="21"/>
      <c r="KJ131" s="21"/>
      <c r="KK131" s="21"/>
      <c r="KL131" s="21"/>
      <c r="KM131" s="21"/>
      <c r="KN131" s="21"/>
      <c r="KO131" s="21"/>
      <c r="KP131" s="21"/>
      <c r="KQ131" s="21"/>
      <c r="KR131" s="21"/>
      <c r="KS131" s="21"/>
      <c r="KT131" s="21"/>
      <c r="KU131" s="21"/>
      <c r="KV131" s="21"/>
      <c r="KW131" s="21"/>
      <c r="KX131" s="21"/>
      <c r="KY131" s="21"/>
      <c r="KZ131" s="21"/>
      <c r="LA131" s="21"/>
      <c r="LB131" s="21"/>
      <c r="LC131" s="21"/>
      <c r="LD131" s="21"/>
      <c r="LE131" s="21"/>
      <c r="LF131" s="21"/>
      <c r="LG131" s="21"/>
      <c r="LH131" s="21"/>
      <c r="LI131" s="21"/>
      <c r="LJ131" s="21"/>
      <c r="LK131" s="21"/>
      <c r="LL131" s="21"/>
      <c r="LM131" s="21"/>
      <c r="LN131" s="21"/>
      <c r="LO131" s="21"/>
      <c r="LP131" s="21"/>
      <c r="LQ131" s="21"/>
      <c r="LR131" s="21"/>
      <c r="LS131" s="21"/>
      <c r="LT131" s="21"/>
      <c r="LU131" s="21"/>
      <c r="LV131" s="21"/>
      <c r="LW131" s="21"/>
      <c r="LX131" s="21"/>
      <c r="LY131" s="21"/>
      <c r="LZ131" s="21"/>
      <c r="MA131" s="21"/>
      <c r="MB131" s="21"/>
      <c r="MC131" s="21"/>
      <c r="MD131" s="21"/>
      <c r="ME131" s="21"/>
      <c r="MF131" s="21"/>
      <c r="MG131" s="21"/>
      <c r="MH131" s="21"/>
      <c r="MI131" s="21"/>
      <c r="MJ131" s="21"/>
      <c r="MK131" s="21"/>
      <c r="ML131" s="21"/>
      <c r="MM131" s="21"/>
      <c r="MN131" s="21"/>
      <c r="MO131" s="21"/>
      <c r="MP131" s="21"/>
      <c r="MQ131" s="21"/>
      <c r="MR131" s="21"/>
      <c r="MS131" s="21"/>
      <c r="MT131" s="21"/>
      <c r="MU131" s="21"/>
      <c r="MV131" s="21"/>
      <c r="MW131" s="21"/>
      <c r="MX131" s="21"/>
      <c r="MY131" s="21"/>
      <c r="MZ131" s="21"/>
      <c r="NA131" s="21"/>
      <c r="NB131" s="21"/>
      <c r="NC131" s="21"/>
      <c r="ND131" s="21"/>
      <c r="NE131" s="21"/>
      <c r="NF131" s="21"/>
      <c r="NG131" s="21"/>
      <c r="NH131" s="21"/>
      <c r="NI131" s="21"/>
      <c r="NJ131" s="21"/>
      <c r="NK131" s="21"/>
      <c r="NL131" s="21"/>
      <c r="NM131" s="21"/>
      <c r="NN131" s="21"/>
      <c r="NO131" s="21"/>
      <c r="NP131" s="21"/>
      <c r="NQ131" s="21"/>
      <c r="NR131" s="21"/>
      <c r="NS131" s="21"/>
      <c r="NT131" s="21"/>
      <c r="NU131" s="21"/>
      <c r="NV131" s="21"/>
      <c r="NW131" s="21"/>
      <c r="NX131" s="21"/>
      <c r="NY131" s="21"/>
      <c r="NZ131" s="21"/>
      <c r="OA131" s="21"/>
      <c r="OB131" s="21"/>
      <c r="OC131" s="21"/>
      <c r="OD131" s="21"/>
      <c r="OE131" s="21"/>
      <c r="OF131" s="21"/>
      <c r="OG131" s="21"/>
    </row>
    <row r="132" spans="1:397" s="22" customFormat="1" ht="45" customHeight="1" x14ac:dyDescent="0.25">
      <c r="A132" s="33">
        <v>121</v>
      </c>
      <c r="B132" s="35" t="s">
        <v>6</v>
      </c>
      <c r="C132" s="69" t="s">
        <v>59</v>
      </c>
      <c r="D132" s="34" t="s">
        <v>151</v>
      </c>
      <c r="E132" s="36" t="s">
        <v>276</v>
      </c>
      <c r="F132" s="36" t="s">
        <v>291</v>
      </c>
      <c r="G132" s="60">
        <v>7000</v>
      </c>
      <c r="H132" s="46">
        <v>7000</v>
      </c>
      <c r="I132" s="46">
        <v>0</v>
      </c>
      <c r="J132" s="46"/>
      <c r="K132" s="46">
        <v>0</v>
      </c>
      <c r="L132" s="46">
        <v>0</v>
      </c>
      <c r="M132" s="46">
        <v>0</v>
      </c>
      <c r="N132" s="46">
        <v>0</v>
      </c>
      <c r="O132" s="60">
        <f t="shared" si="12"/>
        <v>1750</v>
      </c>
      <c r="P132" s="61">
        <v>250.00000000000003</v>
      </c>
      <c r="Q132" s="57">
        <f t="shared" si="9"/>
        <v>9000</v>
      </c>
      <c r="R132" s="105">
        <v>1946.2163978494625</v>
      </c>
      <c r="S132" s="108">
        <f t="shared" si="10"/>
        <v>7053.7836021505373</v>
      </c>
      <c r="T132" s="68">
        <f t="shared" si="11"/>
        <v>902</v>
      </c>
      <c r="V132" s="83" t="s">
        <v>247</v>
      </c>
      <c r="W132" s="84">
        <f t="shared" si="8"/>
        <v>902</v>
      </c>
      <c r="X132" s="21">
        <v>902</v>
      </c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/>
      <c r="GZ132" s="21"/>
      <c r="HA132" s="21"/>
      <c r="HB132" s="21"/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  <c r="IV132" s="21"/>
      <c r="IW132" s="21"/>
      <c r="IX132" s="21"/>
      <c r="IY132" s="21"/>
      <c r="IZ132" s="21"/>
      <c r="JA132" s="21"/>
      <c r="JB132" s="21"/>
      <c r="JC132" s="21"/>
      <c r="JD132" s="21"/>
      <c r="JE132" s="21"/>
      <c r="JF132" s="21"/>
      <c r="JG132" s="21"/>
      <c r="JH132" s="21"/>
      <c r="JI132" s="21"/>
      <c r="JJ132" s="21"/>
      <c r="JK132" s="21"/>
      <c r="JL132" s="21"/>
      <c r="JM132" s="21"/>
      <c r="JN132" s="21"/>
      <c r="JO132" s="21"/>
      <c r="JP132" s="21"/>
      <c r="JQ132" s="21"/>
      <c r="JR132" s="21"/>
      <c r="JS132" s="21"/>
      <c r="JT132" s="21"/>
      <c r="JU132" s="21"/>
      <c r="JV132" s="21"/>
      <c r="JW132" s="21"/>
      <c r="JX132" s="21"/>
      <c r="JY132" s="21"/>
      <c r="JZ132" s="21"/>
      <c r="KA132" s="21"/>
      <c r="KB132" s="21"/>
      <c r="KC132" s="21"/>
      <c r="KD132" s="21"/>
      <c r="KE132" s="21"/>
      <c r="KF132" s="21"/>
      <c r="KG132" s="21"/>
      <c r="KH132" s="21"/>
      <c r="KI132" s="21"/>
      <c r="KJ132" s="21"/>
      <c r="KK132" s="21"/>
      <c r="KL132" s="21"/>
      <c r="KM132" s="21"/>
      <c r="KN132" s="21"/>
      <c r="KO132" s="21"/>
      <c r="KP132" s="21"/>
      <c r="KQ132" s="21"/>
      <c r="KR132" s="21"/>
      <c r="KS132" s="21"/>
      <c r="KT132" s="21"/>
      <c r="KU132" s="21"/>
      <c r="KV132" s="21"/>
      <c r="KW132" s="21"/>
      <c r="KX132" s="21"/>
      <c r="KY132" s="21"/>
      <c r="KZ132" s="21"/>
      <c r="LA132" s="21"/>
      <c r="LB132" s="21"/>
      <c r="LC132" s="21"/>
      <c r="LD132" s="21"/>
      <c r="LE132" s="21"/>
      <c r="LF132" s="21"/>
      <c r="LG132" s="21"/>
      <c r="LH132" s="21"/>
      <c r="LI132" s="21"/>
      <c r="LJ132" s="21"/>
      <c r="LK132" s="21"/>
      <c r="LL132" s="21"/>
      <c r="LM132" s="21"/>
      <c r="LN132" s="21"/>
      <c r="LO132" s="21"/>
      <c r="LP132" s="21"/>
      <c r="LQ132" s="21"/>
      <c r="LR132" s="21"/>
      <c r="LS132" s="21"/>
      <c r="LT132" s="21"/>
      <c r="LU132" s="21"/>
      <c r="LV132" s="21"/>
      <c r="LW132" s="21"/>
      <c r="LX132" s="21"/>
      <c r="LY132" s="21"/>
      <c r="LZ132" s="21"/>
      <c r="MA132" s="21"/>
      <c r="MB132" s="21"/>
      <c r="MC132" s="21"/>
      <c r="MD132" s="21"/>
      <c r="ME132" s="21"/>
      <c r="MF132" s="21"/>
      <c r="MG132" s="21"/>
      <c r="MH132" s="21"/>
      <c r="MI132" s="21"/>
      <c r="MJ132" s="21"/>
      <c r="MK132" s="21"/>
      <c r="ML132" s="21"/>
      <c r="MM132" s="21"/>
      <c r="MN132" s="21"/>
      <c r="MO132" s="21"/>
      <c r="MP132" s="21"/>
      <c r="MQ132" s="21"/>
      <c r="MR132" s="21"/>
      <c r="MS132" s="21"/>
      <c r="MT132" s="21"/>
      <c r="MU132" s="21"/>
      <c r="MV132" s="21"/>
      <c r="MW132" s="21"/>
      <c r="MX132" s="21"/>
      <c r="MY132" s="21"/>
      <c r="MZ132" s="21"/>
      <c r="NA132" s="21"/>
      <c r="NB132" s="21"/>
      <c r="NC132" s="21"/>
      <c r="ND132" s="21"/>
      <c r="NE132" s="21"/>
      <c r="NF132" s="21"/>
      <c r="NG132" s="21"/>
      <c r="NH132" s="21"/>
      <c r="NI132" s="21"/>
      <c r="NJ132" s="21"/>
      <c r="NK132" s="21"/>
      <c r="NL132" s="21"/>
      <c r="NM132" s="21"/>
      <c r="NN132" s="21"/>
      <c r="NO132" s="21"/>
      <c r="NP132" s="21"/>
      <c r="NQ132" s="21"/>
      <c r="NR132" s="21"/>
      <c r="NS132" s="21"/>
      <c r="NT132" s="21"/>
      <c r="NU132" s="21"/>
      <c r="NV132" s="21"/>
      <c r="NW132" s="21"/>
      <c r="NX132" s="21"/>
      <c r="NY132" s="21"/>
      <c r="NZ132" s="21"/>
      <c r="OA132" s="21"/>
      <c r="OB132" s="21"/>
      <c r="OC132" s="21"/>
      <c r="OD132" s="21"/>
      <c r="OE132" s="21"/>
      <c r="OF132" s="21"/>
      <c r="OG132" s="21"/>
    </row>
    <row r="133" spans="1:397" s="22" customFormat="1" ht="45" customHeight="1" x14ac:dyDescent="0.25">
      <c r="A133" s="33">
        <v>122</v>
      </c>
      <c r="B133" s="35" t="s">
        <v>6</v>
      </c>
      <c r="C133" s="69" t="s">
        <v>235</v>
      </c>
      <c r="D133" s="34" t="s">
        <v>110</v>
      </c>
      <c r="E133" s="36" t="s">
        <v>276</v>
      </c>
      <c r="F133" s="36" t="s">
        <v>287</v>
      </c>
      <c r="G133" s="60">
        <v>5000</v>
      </c>
      <c r="H133" s="46">
        <v>5000</v>
      </c>
      <c r="I133" s="46">
        <v>0</v>
      </c>
      <c r="J133" s="46"/>
      <c r="K133" s="46">
        <v>0</v>
      </c>
      <c r="L133" s="46">
        <v>0</v>
      </c>
      <c r="M133" s="46">
        <v>0</v>
      </c>
      <c r="N133" s="46">
        <v>0</v>
      </c>
      <c r="O133" s="60">
        <f t="shared" si="12"/>
        <v>1250</v>
      </c>
      <c r="P133" s="61">
        <v>250.00000000000003</v>
      </c>
      <c r="Q133" s="57">
        <f t="shared" si="9"/>
        <v>6500</v>
      </c>
      <c r="R133" s="105">
        <v>1277.4462365591398</v>
      </c>
      <c r="S133" s="108">
        <f t="shared" si="10"/>
        <v>5222.5537634408602</v>
      </c>
      <c r="T133" s="68" t="s">
        <v>247</v>
      </c>
      <c r="V133" s="83" t="s">
        <v>247</v>
      </c>
      <c r="W133" s="84">
        <f t="shared" si="8"/>
        <v>0</v>
      </c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/>
      <c r="HA133" s="21"/>
      <c r="HB133" s="21"/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  <c r="IV133" s="21"/>
      <c r="IW133" s="21"/>
      <c r="IX133" s="21"/>
      <c r="IY133" s="21"/>
      <c r="IZ133" s="21"/>
      <c r="JA133" s="21"/>
      <c r="JB133" s="21"/>
      <c r="JC133" s="21"/>
      <c r="JD133" s="21"/>
      <c r="JE133" s="21"/>
      <c r="JF133" s="21"/>
      <c r="JG133" s="21"/>
      <c r="JH133" s="21"/>
      <c r="JI133" s="21"/>
      <c r="JJ133" s="21"/>
      <c r="JK133" s="21"/>
      <c r="JL133" s="21"/>
      <c r="JM133" s="21"/>
      <c r="JN133" s="21"/>
      <c r="JO133" s="21"/>
      <c r="JP133" s="21"/>
      <c r="JQ133" s="21"/>
      <c r="JR133" s="21"/>
      <c r="JS133" s="21"/>
      <c r="JT133" s="21"/>
      <c r="JU133" s="21"/>
      <c r="JV133" s="21"/>
      <c r="JW133" s="21"/>
      <c r="JX133" s="21"/>
      <c r="JY133" s="21"/>
      <c r="JZ133" s="21"/>
      <c r="KA133" s="21"/>
      <c r="KB133" s="21"/>
      <c r="KC133" s="21"/>
      <c r="KD133" s="21"/>
      <c r="KE133" s="21"/>
      <c r="KF133" s="21"/>
      <c r="KG133" s="21"/>
      <c r="KH133" s="21"/>
      <c r="KI133" s="21"/>
      <c r="KJ133" s="21"/>
      <c r="KK133" s="21"/>
      <c r="KL133" s="21"/>
      <c r="KM133" s="21"/>
      <c r="KN133" s="21"/>
      <c r="KO133" s="21"/>
      <c r="KP133" s="21"/>
      <c r="KQ133" s="21"/>
      <c r="KR133" s="21"/>
      <c r="KS133" s="21"/>
      <c r="KT133" s="21"/>
      <c r="KU133" s="21"/>
      <c r="KV133" s="21"/>
      <c r="KW133" s="21"/>
      <c r="KX133" s="21"/>
      <c r="KY133" s="21"/>
      <c r="KZ133" s="21"/>
      <c r="LA133" s="21"/>
      <c r="LB133" s="21"/>
      <c r="LC133" s="21"/>
      <c r="LD133" s="21"/>
      <c r="LE133" s="21"/>
      <c r="LF133" s="21"/>
      <c r="LG133" s="21"/>
      <c r="LH133" s="21"/>
      <c r="LI133" s="21"/>
      <c r="LJ133" s="21"/>
      <c r="LK133" s="21"/>
      <c r="LL133" s="21"/>
      <c r="LM133" s="21"/>
      <c r="LN133" s="21"/>
      <c r="LO133" s="21"/>
      <c r="LP133" s="21"/>
      <c r="LQ133" s="21"/>
      <c r="LR133" s="21"/>
      <c r="LS133" s="21"/>
      <c r="LT133" s="21"/>
      <c r="LU133" s="21"/>
      <c r="LV133" s="21"/>
      <c r="LW133" s="21"/>
      <c r="LX133" s="21"/>
      <c r="LY133" s="21"/>
      <c r="LZ133" s="21"/>
      <c r="MA133" s="21"/>
      <c r="MB133" s="21"/>
      <c r="MC133" s="21"/>
      <c r="MD133" s="21"/>
      <c r="ME133" s="21"/>
      <c r="MF133" s="21"/>
      <c r="MG133" s="21"/>
      <c r="MH133" s="21"/>
      <c r="MI133" s="21"/>
      <c r="MJ133" s="21"/>
      <c r="MK133" s="21"/>
      <c r="ML133" s="21"/>
      <c r="MM133" s="21"/>
      <c r="MN133" s="21"/>
      <c r="MO133" s="21"/>
      <c r="MP133" s="21"/>
      <c r="MQ133" s="21"/>
      <c r="MR133" s="21"/>
      <c r="MS133" s="21"/>
      <c r="MT133" s="21"/>
      <c r="MU133" s="21"/>
      <c r="MV133" s="21"/>
      <c r="MW133" s="21"/>
      <c r="MX133" s="21"/>
      <c r="MY133" s="21"/>
      <c r="MZ133" s="21"/>
      <c r="NA133" s="21"/>
      <c r="NB133" s="21"/>
      <c r="NC133" s="21"/>
      <c r="ND133" s="21"/>
      <c r="NE133" s="21"/>
      <c r="NF133" s="21"/>
      <c r="NG133" s="21"/>
      <c r="NH133" s="21"/>
      <c r="NI133" s="21"/>
      <c r="NJ133" s="21"/>
      <c r="NK133" s="21"/>
      <c r="NL133" s="21"/>
      <c r="NM133" s="21"/>
      <c r="NN133" s="21"/>
      <c r="NO133" s="21"/>
      <c r="NP133" s="21"/>
      <c r="NQ133" s="21"/>
      <c r="NR133" s="21"/>
      <c r="NS133" s="21"/>
      <c r="NT133" s="21"/>
      <c r="NU133" s="21"/>
      <c r="NV133" s="21"/>
      <c r="NW133" s="21"/>
      <c r="NX133" s="21"/>
      <c r="NY133" s="21"/>
      <c r="NZ133" s="21"/>
      <c r="OA133" s="21"/>
      <c r="OB133" s="21"/>
      <c r="OC133" s="21"/>
      <c r="OD133" s="21"/>
      <c r="OE133" s="21"/>
      <c r="OF133" s="21"/>
      <c r="OG133" s="21"/>
    </row>
    <row r="134" spans="1:397" s="22" customFormat="1" ht="45" customHeight="1" x14ac:dyDescent="0.25">
      <c r="A134" s="33">
        <v>123</v>
      </c>
      <c r="B134" s="35" t="s">
        <v>6</v>
      </c>
      <c r="C134" s="69" t="s">
        <v>173</v>
      </c>
      <c r="D134" s="34" t="s">
        <v>91</v>
      </c>
      <c r="E134" s="36" t="s">
        <v>294</v>
      </c>
      <c r="F134" s="36" t="s">
        <v>295</v>
      </c>
      <c r="G134" s="60">
        <v>11000</v>
      </c>
      <c r="H134" s="46">
        <v>11000</v>
      </c>
      <c r="I134" s="46">
        <v>0</v>
      </c>
      <c r="J134" s="60">
        <v>375</v>
      </c>
      <c r="K134" s="46">
        <v>0</v>
      </c>
      <c r="L134" s="46">
        <v>0</v>
      </c>
      <c r="M134" s="46">
        <v>0</v>
      </c>
      <c r="N134" s="46">
        <v>0</v>
      </c>
      <c r="O134" s="60">
        <f t="shared" si="12"/>
        <v>2750</v>
      </c>
      <c r="P134" s="61">
        <v>250.00000000000003</v>
      </c>
      <c r="Q134" s="57">
        <f t="shared" si="9"/>
        <v>14375</v>
      </c>
      <c r="R134" s="105">
        <v>3143.1451612903224</v>
      </c>
      <c r="S134" s="108">
        <f t="shared" si="10"/>
        <v>11231.854838709678</v>
      </c>
      <c r="T134" s="68" t="s">
        <v>247</v>
      </c>
      <c r="V134" s="83"/>
      <c r="W134" s="84">
        <f t="shared" si="8"/>
        <v>0</v>
      </c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/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  <c r="IV134" s="21"/>
      <c r="IW134" s="21"/>
      <c r="IX134" s="21"/>
      <c r="IY134" s="21"/>
      <c r="IZ134" s="21"/>
      <c r="JA134" s="21"/>
      <c r="JB134" s="21"/>
      <c r="JC134" s="21"/>
      <c r="JD134" s="21"/>
      <c r="JE134" s="21"/>
      <c r="JF134" s="21"/>
      <c r="JG134" s="21"/>
      <c r="JH134" s="21"/>
      <c r="JI134" s="21"/>
      <c r="JJ134" s="21"/>
      <c r="JK134" s="21"/>
      <c r="JL134" s="21"/>
      <c r="JM134" s="21"/>
      <c r="JN134" s="21"/>
      <c r="JO134" s="21"/>
      <c r="JP134" s="21"/>
      <c r="JQ134" s="21"/>
      <c r="JR134" s="21"/>
      <c r="JS134" s="21"/>
      <c r="JT134" s="21"/>
      <c r="JU134" s="21"/>
      <c r="JV134" s="21"/>
      <c r="JW134" s="21"/>
      <c r="JX134" s="21"/>
      <c r="JY134" s="21"/>
      <c r="JZ134" s="21"/>
      <c r="KA134" s="21"/>
      <c r="KB134" s="21"/>
      <c r="KC134" s="21"/>
      <c r="KD134" s="21"/>
      <c r="KE134" s="21"/>
      <c r="KF134" s="21"/>
      <c r="KG134" s="21"/>
      <c r="KH134" s="21"/>
      <c r="KI134" s="21"/>
      <c r="KJ134" s="21"/>
      <c r="KK134" s="21"/>
      <c r="KL134" s="21"/>
      <c r="KM134" s="21"/>
      <c r="KN134" s="21"/>
      <c r="KO134" s="21"/>
      <c r="KP134" s="21"/>
      <c r="KQ134" s="21"/>
      <c r="KR134" s="21"/>
      <c r="KS134" s="21"/>
      <c r="KT134" s="21"/>
      <c r="KU134" s="21"/>
      <c r="KV134" s="21"/>
      <c r="KW134" s="21"/>
      <c r="KX134" s="21"/>
      <c r="KY134" s="21"/>
      <c r="KZ134" s="21"/>
      <c r="LA134" s="21"/>
      <c r="LB134" s="21"/>
      <c r="LC134" s="21"/>
      <c r="LD134" s="21"/>
      <c r="LE134" s="21"/>
      <c r="LF134" s="21"/>
      <c r="LG134" s="21"/>
      <c r="LH134" s="21"/>
      <c r="LI134" s="21"/>
      <c r="LJ134" s="21"/>
      <c r="LK134" s="21"/>
      <c r="LL134" s="21"/>
      <c r="LM134" s="21"/>
      <c r="LN134" s="21"/>
      <c r="LO134" s="21"/>
      <c r="LP134" s="21"/>
      <c r="LQ134" s="21"/>
      <c r="LR134" s="21"/>
      <c r="LS134" s="21"/>
      <c r="LT134" s="21"/>
      <c r="LU134" s="21"/>
      <c r="LV134" s="21"/>
      <c r="LW134" s="21"/>
      <c r="LX134" s="21"/>
      <c r="LY134" s="21"/>
      <c r="LZ134" s="21"/>
      <c r="MA134" s="21"/>
      <c r="MB134" s="21"/>
      <c r="MC134" s="21"/>
      <c r="MD134" s="21"/>
      <c r="ME134" s="21"/>
      <c r="MF134" s="21"/>
      <c r="MG134" s="21"/>
      <c r="MH134" s="21"/>
      <c r="MI134" s="21"/>
      <c r="MJ134" s="21"/>
      <c r="MK134" s="21"/>
      <c r="ML134" s="21"/>
      <c r="MM134" s="21"/>
      <c r="MN134" s="21"/>
      <c r="MO134" s="21"/>
      <c r="MP134" s="21"/>
      <c r="MQ134" s="21"/>
      <c r="MR134" s="21"/>
      <c r="MS134" s="21"/>
      <c r="MT134" s="21"/>
      <c r="MU134" s="21"/>
      <c r="MV134" s="21"/>
      <c r="MW134" s="21"/>
      <c r="MX134" s="21"/>
      <c r="MY134" s="21"/>
      <c r="MZ134" s="21"/>
      <c r="NA134" s="21"/>
      <c r="NB134" s="21"/>
      <c r="NC134" s="21"/>
      <c r="ND134" s="21"/>
      <c r="NE134" s="21"/>
      <c r="NF134" s="21"/>
      <c r="NG134" s="21"/>
      <c r="NH134" s="21"/>
      <c r="NI134" s="21"/>
      <c r="NJ134" s="21"/>
      <c r="NK134" s="21"/>
      <c r="NL134" s="21"/>
      <c r="NM134" s="21"/>
      <c r="NN134" s="21"/>
      <c r="NO134" s="21"/>
      <c r="NP134" s="21"/>
      <c r="NQ134" s="21"/>
      <c r="NR134" s="21"/>
      <c r="NS134" s="21"/>
      <c r="NT134" s="21"/>
      <c r="NU134" s="21"/>
      <c r="NV134" s="21"/>
      <c r="NW134" s="21"/>
      <c r="NX134" s="21"/>
      <c r="NY134" s="21"/>
      <c r="NZ134" s="21"/>
      <c r="OA134" s="21"/>
      <c r="OB134" s="21"/>
      <c r="OC134" s="21"/>
      <c r="OD134" s="21"/>
      <c r="OE134" s="21"/>
      <c r="OF134" s="21"/>
      <c r="OG134" s="21"/>
    </row>
    <row r="135" spans="1:397" s="22" customFormat="1" ht="45" customHeight="1" x14ac:dyDescent="0.25">
      <c r="A135" s="33">
        <v>124</v>
      </c>
      <c r="B135" s="35" t="s">
        <v>6</v>
      </c>
      <c r="C135" s="69" t="s">
        <v>239</v>
      </c>
      <c r="D135" s="34" t="s">
        <v>130</v>
      </c>
      <c r="E135" s="36" t="s">
        <v>276</v>
      </c>
      <c r="F135" s="36" t="s">
        <v>287</v>
      </c>
      <c r="G135" s="60">
        <v>3000</v>
      </c>
      <c r="H135" s="46">
        <v>3000</v>
      </c>
      <c r="I135" s="46">
        <v>0</v>
      </c>
      <c r="J135" s="60"/>
      <c r="K135" s="46">
        <v>0</v>
      </c>
      <c r="L135" s="46">
        <v>0</v>
      </c>
      <c r="M135" s="46">
        <v>0</v>
      </c>
      <c r="N135" s="46">
        <v>0</v>
      </c>
      <c r="O135" s="60">
        <f t="shared" si="12"/>
        <v>750</v>
      </c>
      <c r="P135" s="61">
        <v>250.00000000000003</v>
      </c>
      <c r="Q135" s="57">
        <f t="shared" si="9"/>
        <v>4000</v>
      </c>
      <c r="R135" s="105">
        <v>645.9677419354839</v>
      </c>
      <c r="S135" s="108">
        <f t="shared" si="10"/>
        <v>3354.0322580645161</v>
      </c>
      <c r="T135" s="68" t="s">
        <v>247</v>
      </c>
      <c r="V135" s="83" t="s">
        <v>247</v>
      </c>
      <c r="W135" s="84">
        <f t="shared" si="8"/>
        <v>0</v>
      </c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/>
      <c r="GK135" s="21"/>
      <c r="GL135" s="21"/>
      <c r="GM135" s="21"/>
      <c r="GN135" s="21"/>
      <c r="GO135" s="21"/>
      <c r="GP135" s="21"/>
      <c r="GQ135" s="21"/>
      <c r="GR135" s="21"/>
      <c r="GS135" s="21"/>
      <c r="GT135" s="21"/>
      <c r="GU135" s="21"/>
      <c r="GV135" s="21"/>
      <c r="GW135" s="21"/>
      <c r="GX135" s="21"/>
      <c r="GY135" s="21"/>
      <c r="GZ135" s="21"/>
      <c r="HA135" s="21"/>
      <c r="HB135" s="21"/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  <c r="IV135" s="21"/>
      <c r="IW135" s="21"/>
      <c r="IX135" s="21"/>
      <c r="IY135" s="21"/>
      <c r="IZ135" s="21"/>
      <c r="JA135" s="21"/>
      <c r="JB135" s="21"/>
      <c r="JC135" s="21"/>
      <c r="JD135" s="21"/>
      <c r="JE135" s="21"/>
      <c r="JF135" s="21"/>
      <c r="JG135" s="21"/>
      <c r="JH135" s="21"/>
      <c r="JI135" s="21"/>
      <c r="JJ135" s="21"/>
      <c r="JK135" s="21"/>
      <c r="JL135" s="21"/>
      <c r="JM135" s="21"/>
      <c r="JN135" s="21"/>
      <c r="JO135" s="21"/>
      <c r="JP135" s="21"/>
      <c r="JQ135" s="21"/>
      <c r="JR135" s="21"/>
      <c r="JS135" s="21"/>
      <c r="JT135" s="21"/>
      <c r="JU135" s="21"/>
      <c r="JV135" s="21"/>
      <c r="JW135" s="21"/>
      <c r="JX135" s="21"/>
      <c r="JY135" s="21"/>
      <c r="JZ135" s="21"/>
      <c r="KA135" s="21"/>
      <c r="KB135" s="21"/>
      <c r="KC135" s="21"/>
      <c r="KD135" s="21"/>
      <c r="KE135" s="21"/>
      <c r="KF135" s="21"/>
      <c r="KG135" s="21"/>
      <c r="KH135" s="21"/>
      <c r="KI135" s="21"/>
      <c r="KJ135" s="21"/>
      <c r="KK135" s="21"/>
      <c r="KL135" s="21"/>
      <c r="KM135" s="21"/>
      <c r="KN135" s="21"/>
      <c r="KO135" s="21"/>
      <c r="KP135" s="21"/>
      <c r="KQ135" s="21"/>
      <c r="KR135" s="21"/>
      <c r="KS135" s="21"/>
      <c r="KT135" s="21"/>
      <c r="KU135" s="21"/>
      <c r="KV135" s="21"/>
      <c r="KW135" s="21"/>
      <c r="KX135" s="21"/>
      <c r="KY135" s="21"/>
      <c r="KZ135" s="21"/>
      <c r="LA135" s="21"/>
      <c r="LB135" s="21"/>
      <c r="LC135" s="21"/>
      <c r="LD135" s="21"/>
      <c r="LE135" s="21"/>
      <c r="LF135" s="21"/>
      <c r="LG135" s="21"/>
      <c r="LH135" s="21"/>
      <c r="LI135" s="21"/>
      <c r="LJ135" s="21"/>
      <c r="LK135" s="21"/>
      <c r="LL135" s="21"/>
      <c r="LM135" s="21"/>
      <c r="LN135" s="21"/>
      <c r="LO135" s="21"/>
      <c r="LP135" s="21"/>
      <c r="LQ135" s="21"/>
      <c r="LR135" s="21"/>
      <c r="LS135" s="21"/>
      <c r="LT135" s="21"/>
      <c r="LU135" s="21"/>
      <c r="LV135" s="21"/>
      <c r="LW135" s="21"/>
      <c r="LX135" s="21"/>
      <c r="LY135" s="21"/>
      <c r="LZ135" s="21"/>
      <c r="MA135" s="21"/>
      <c r="MB135" s="21"/>
      <c r="MC135" s="21"/>
      <c r="MD135" s="21"/>
      <c r="ME135" s="21"/>
      <c r="MF135" s="21"/>
      <c r="MG135" s="21"/>
      <c r="MH135" s="21"/>
      <c r="MI135" s="21"/>
      <c r="MJ135" s="21"/>
      <c r="MK135" s="21"/>
      <c r="ML135" s="21"/>
      <c r="MM135" s="21"/>
      <c r="MN135" s="21"/>
      <c r="MO135" s="21"/>
      <c r="MP135" s="21"/>
      <c r="MQ135" s="21"/>
      <c r="MR135" s="21"/>
      <c r="MS135" s="21"/>
      <c r="MT135" s="21"/>
      <c r="MU135" s="21"/>
      <c r="MV135" s="21"/>
      <c r="MW135" s="21"/>
      <c r="MX135" s="21"/>
      <c r="MY135" s="21"/>
      <c r="MZ135" s="21"/>
      <c r="NA135" s="21"/>
      <c r="NB135" s="21"/>
      <c r="NC135" s="21"/>
      <c r="ND135" s="21"/>
      <c r="NE135" s="21"/>
      <c r="NF135" s="21"/>
      <c r="NG135" s="21"/>
      <c r="NH135" s="21"/>
      <c r="NI135" s="21"/>
      <c r="NJ135" s="21"/>
      <c r="NK135" s="21"/>
      <c r="NL135" s="21"/>
      <c r="NM135" s="21"/>
      <c r="NN135" s="21"/>
      <c r="NO135" s="21"/>
      <c r="NP135" s="21"/>
      <c r="NQ135" s="21"/>
      <c r="NR135" s="21"/>
      <c r="NS135" s="21"/>
      <c r="NT135" s="21"/>
      <c r="NU135" s="21"/>
      <c r="NV135" s="21"/>
      <c r="NW135" s="21"/>
      <c r="NX135" s="21"/>
      <c r="NY135" s="21"/>
      <c r="NZ135" s="21"/>
      <c r="OA135" s="21"/>
      <c r="OB135" s="21"/>
      <c r="OC135" s="21"/>
      <c r="OD135" s="21"/>
      <c r="OE135" s="21"/>
      <c r="OF135" s="21"/>
      <c r="OG135" s="21"/>
    </row>
    <row r="136" spans="1:397" s="22" customFormat="1" ht="45" customHeight="1" x14ac:dyDescent="0.25">
      <c r="A136" s="33">
        <v>125</v>
      </c>
      <c r="B136" s="35" t="s">
        <v>6</v>
      </c>
      <c r="C136" s="69" t="s">
        <v>240</v>
      </c>
      <c r="D136" s="34" t="s">
        <v>90</v>
      </c>
      <c r="E136" s="36" t="s">
        <v>276</v>
      </c>
      <c r="F136" s="36" t="s">
        <v>306</v>
      </c>
      <c r="G136" s="60">
        <v>6000</v>
      </c>
      <c r="H136" s="46">
        <v>6000</v>
      </c>
      <c r="I136" s="46">
        <v>0</v>
      </c>
      <c r="J136" s="46"/>
      <c r="K136" s="46">
        <v>0</v>
      </c>
      <c r="L136" s="46">
        <v>0</v>
      </c>
      <c r="M136" s="46">
        <v>0</v>
      </c>
      <c r="N136" s="46">
        <v>0</v>
      </c>
      <c r="O136" s="60">
        <f t="shared" si="12"/>
        <v>1500</v>
      </c>
      <c r="P136" s="61">
        <v>250.00000000000003</v>
      </c>
      <c r="Q136" s="57">
        <f t="shared" si="9"/>
        <v>7750</v>
      </c>
      <c r="R136" s="105">
        <v>1570.2654838709677</v>
      </c>
      <c r="S136" s="108">
        <f t="shared" ref="S136:S175" si="13">Q136-R136</f>
        <v>6179.7345161290323</v>
      </c>
      <c r="T136" s="68" t="s">
        <v>247</v>
      </c>
      <c r="V136" s="83" t="s">
        <v>247</v>
      </c>
      <c r="W136" s="84">
        <f t="shared" si="8"/>
        <v>0</v>
      </c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1"/>
      <c r="CP136" s="21"/>
      <c r="CQ136" s="21"/>
      <c r="CR136" s="21"/>
      <c r="CS136" s="21"/>
      <c r="CT136" s="21"/>
      <c r="CU136" s="21"/>
      <c r="CV136" s="21"/>
      <c r="CW136" s="21"/>
      <c r="CX136" s="21"/>
      <c r="CY136" s="21"/>
      <c r="CZ136" s="21"/>
      <c r="DA136" s="21"/>
      <c r="DB136" s="21"/>
      <c r="DC136" s="21"/>
      <c r="DD136" s="21"/>
      <c r="DE136" s="21"/>
      <c r="DF136" s="21"/>
      <c r="DG136" s="21"/>
      <c r="DH136" s="21"/>
      <c r="DI136" s="21"/>
      <c r="DJ136" s="21"/>
      <c r="DK136" s="21"/>
      <c r="DL136" s="21"/>
      <c r="DM136" s="21"/>
      <c r="DN136" s="21"/>
      <c r="DO136" s="21"/>
      <c r="DP136" s="21"/>
      <c r="DQ136" s="21"/>
      <c r="DR136" s="21"/>
      <c r="DS136" s="21"/>
      <c r="DT136" s="21"/>
      <c r="DU136" s="21"/>
      <c r="DV136" s="21"/>
      <c r="DW136" s="21"/>
      <c r="DX136" s="21"/>
      <c r="DY136" s="21"/>
      <c r="DZ136" s="21"/>
      <c r="EA136" s="21"/>
      <c r="EB136" s="21"/>
      <c r="EC136" s="21"/>
      <c r="ED136" s="21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1"/>
      <c r="ES136" s="21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1"/>
      <c r="FI136" s="21"/>
      <c r="FJ136" s="21"/>
      <c r="FK136" s="21"/>
      <c r="FL136" s="21"/>
      <c r="FM136" s="21"/>
      <c r="FN136" s="21"/>
      <c r="FO136" s="21"/>
      <c r="FP136" s="21"/>
      <c r="FQ136" s="21"/>
      <c r="FR136" s="21"/>
      <c r="FS136" s="21"/>
      <c r="FT136" s="21"/>
      <c r="FU136" s="21"/>
      <c r="FV136" s="21"/>
      <c r="FW136" s="21"/>
      <c r="FX136" s="21"/>
      <c r="FY136" s="21"/>
      <c r="FZ136" s="21"/>
      <c r="GA136" s="21"/>
      <c r="GB136" s="21"/>
      <c r="GC136" s="21"/>
      <c r="GD136" s="21"/>
      <c r="GE136" s="21"/>
      <c r="GF136" s="21"/>
      <c r="GG136" s="21"/>
      <c r="GH136" s="21"/>
      <c r="GI136" s="21"/>
      <c r="GJ136" s="21"/>
      <c r="GK136" s="21"/>
      <c r="GL136" s="21"/>
      <c r="GM136" s="21"/>
      <c r="GN136" s="21"/>
      <c r="GO136" s="21"/>
      <c r="GP136" s="21"/>
      <c r="GQ136" s="21"/>
      <c r="GR136" s="21"/>
      <c r="GS136" s="21"/>
      <c r="GT136" s="21"/>
      <c r="GU136" s="21"/>
      <c r="GV136" s="21"/>
      <c r="GW136" s="21"/>
      <c r="GX136" s="21"/>
      <c r="GY136" s="21"/>
      <c r="GZ136" s="21"/>
      <c r="HA136" s="21"/>
      <c r="HB136" s="21"/>
      <c r="HC136" s="21"/>
      <c r="HD136" s="21"/>
      <c r="HE136" s="21"/>
      <c r="HF136" s="21"/>
      <c r="HG136" s="21"/>
      <c r="HH136" s="21"/>
      <c r="HI136" s="21"/>
      <c r="HJ136" s="21"/>
      <c r="HK136" s="21"/>
      <c r="HL136" s="21"/>
      <c r="HM136" s="21"/>
      <c r="HN136" s="21"/>
      <c r="HO136" s="21"/>
      <c r="HP136" s="21"/>
      <c r="HQ136" s="21"/>
      <c r="HR136" s="21"/>
      <c r="HS136" s="21"/>
      <c r="HT136" s="21"/>
      <c r="HU136" s="21"/>
      <c r="HV136" s="21"/>
      <c r="HW136" s="21"/>
      <c r="HX136" s="21"/>
      <c r="HY136" s="21"/>
      <c r="HZ136" s="21"/>
      <c r="IA136" s="21"/>
      <c r="IB136" s="21"/>
      <c r="IC136" s="21"/>
      <c r="ID136" s="21"/>
      <c r="IE136" s="21"/>
      <c r="IF136" s="21"/>
      <c r="IG136" s="21"/>
      <c r="IH136" s="21"/>
      <c r="II136" s="21"/>
      <c r="IJ136" s="21"/>
      <c r="IK136" s="21"/>
      <c r="IL136" s="21"/>
      <c r="IM136" s="21"/>
      <c r="IN136" s="21"/>
      <c r="IO136" s="21"/>
      <c r="IP136" s="21"/>
      <c r="IQ136" s="21"/>
      <c r="IR136" s="21"/>
      <c r="IS136" s="21"/>
      <c r="IT136" s="21"/>
      <c r="IU136" s="21"/>
      <c r="IV136" s="21"/>
      <c r="IW136" s="21"/>
      <c r="IX136" s="21"/>
      <c r="IY136" s="21"/>
      <c r="IZ136" s="21"/>
      <c r="JA136" s="21"/>
      <c r="JB136" s="21"/>
      <c r="JC136" s="21"/>
      <c r="JD136" s="21"/>
      <c r="JE136" s="21"/>
      <c r="JF136" s="21"/>
      <c r="JG136" s="21"/>
      <c r="JH136" s="21"/>
      <c r="JI136" s="21"/>
      <c r="JJ136" s="21"/>
      <c r="JK136" s="21"/>
      <c r="JL136" s="21"/>
      <c r="JM136" s="21"/>
      <c r="JN136" s="21"/>
      <c r="JO136" s="21"/>
      <c r="JP136" s="21"/>
      <c r="JQ136" s="21"/>
      <c r="JR136" s="21"/>
      <c r="JS136" s="21"/>
      <c r="JT136" s="21"/>
      <c r="JU136" s="21"/>
      <c r="JV136" s="21"/>
      <c r="JW136" s="21"/>
      <c r="JX136" s="21"/>
      <c r="JY136" s="21"/>
      <c r="JZ136" s="21"/>
      <c r="KA136" s="21"/>
      <c r="KB136" s="21"/>
      <c r="KC136" s="21"/>
      <c r="KD136" s="21"/>
      <c r="KE136" s="21"/>
      <c r="KF136" s="21"/>
      <c r="KG136" s="21"/>
      <c r="KH136" s="21"/>
      <c r="KI136" s="21"/>
      <c r="KJ136" s="21"/>
      <c r="KK136" s="21"/>
      <c r="KL136" s="21"/>
      <c r="KM136" s="21"/>
      <c r="KN136" s="21"/>
      <c r="KO136" s="21"/>
      <c r="KP136" s="21"/>
      <c r="KQ136" s="21"/>
      <c r="KR136" s="21"/>
      <c r="KS136" s="21"/>
      <c r="KT136" s="21"/>
      <c r="KU136" s="21"/>
      <c r="KV136" s="21"/>
      <c r="KW136" s="21"/>
      <c r="KX136" s="21"/>
      <c r="KY136" s="21"/>
      <c r="KZ136" s="21"/>
      <c r="LA136" s="21"/>
      <c r="LB136" s="21"/>
      <c r="LC136" s="21"/>
      <c r="LD136" s="21"/>
      <c r="LE136" s="21"/>
      <c r="LF136" s="21"/>
      <c r="LG136" s="21"/>
      <c r="LH136" s="21"/>
      <c r="LI136" s="21"/>
      <c r="LJ136" s="21"/>
      <c r="LK136" s="21"/>
      <c r="LL136" s="21"/>
      <c r="LM136" s="21"/>
      <c r="LN136" s="21"/>
      <c r="LO136" s="21"/>
      <c r="LP136" s="21"/>
      <c r="LQ136" s="21"/>
      <c r="LR136" s="21"/>
      <c r="LS136" s="21"/>
      <c r="LT136" s="21"/>
      <c r="LU136" s="21"/>
      <c r="LV136" s="21"/>
      <c r="LW136" s="21"/>
      <c r="LX136" s="21"/>
      <c r="LY136" s="21"/>
      <c r="LZ136" s="21"/>
      <c r="MA136" s="21"/>
      <c r="MB136" s="21"/>
      <c r="MC136" s="21"/>
      <c r="MD136" s="21"/>
      <c r="ME136" s="21"/>
      <c r="MF136" s="21"/>
      <c r="MG136" s="21"/>
      <c r="MH136" s="21"/>
      <c r="MI136" s="21"/>
      <c r="MJ136" s="21"/>
      <c r="MK136" s="21"/>
      <c r="ML136" s="21"/>
      <c r="MM136" s="21"/>
      <c r="MN136" s="21"/>
      <c r="MO136" s="21"/>
      <c r="MP136" s="21"/>
      <c r="MQ136" s="21"/>
      <c r="MR136" s="21"/>
      <c r="MS136" s="21"/>
      <c r="MT136" s="21"/>
      <c r="MU136" s="21"/>
      <c r="MV136" s="21"/>
      <c r="MW136" s="21"/>
      <c r="MX136" s="21"/>
      <c r="MY136" s="21"/>
      <c r="MZ136" s="21"/>
      <c r="NA136" s="21"/>
      <c r="NB136" s="21"/>
      <c r="NC136" s="21"/>
      <c r="ND136" s="21"/>
      <c r="NE136" s="21"/>
      <c r="NF136" s="21"/>
      <c r="NG136" s="21"/>
      <c r="NH136" s="21"/>
      <c r="NI136" s="21"/>
      <c r="NJ136" s="21"/>
      <c r="NK136" s="21"/>
      <c r="NL136" s="21"/>
      <c r="NM136" s="21"/>
      <c r="NN136" s="21"/>
      <c r="NO136" s="21"/>
      <c r="NP136" s="21"/>
      <c r="NQ136" s="21"/>
      <c r="NR136" s="21"/>
      <c r="NS136" s="21"/>
      <c r="NT136" s="21"/>
      <c r="NU136" s="21"/>
      <c r="NV136" s="21"/>
      <c r="NW136" s="21"/>
      <c r="NX136" s="21"/>
      <c r="NY136" s="21"/>
      <c r="NZ136" s="21"/>
      <c r="OA136" s="21"/>
      <c r="OB136" s="21"/>
      <c r="OC136" s="21"/>
      <c r="OD136" s="21"/>
      <c r="OE136" s="21"/>
      <c r="OF136" s="21"/>
      <c r="OG136" s="21"/>
    </row>
    <row r="137" spans="1:397" s="22" customFormat="1" ht="45" customHeight="1" x14ac:dyDescent="0.25">
      <c r="A137" s="33">
        <v>126</v>
      </c>
      <c r="B137" s="35" t="s">
        <v>6</v>
      </c>
      <c r="C137" s="69" t="s">
        <v>241</v>
      </c>
      <c r="D137" s="34" t="s">
        <v>242</v>
      </c>
      <c r="E137" s="64" t="s">
        <v>307</v>
      </c>
      <c r="F137" s="64" t="s">
        <v>307</v>
      </c>
      <c r="G137" s="60">
        <v>8000</v>
      </c>
      <c r="H137" s="46">
        <v>8000.0000000000009</v>
      </c>
      <c r="I137" s="46">
        <v>0</v>
      </c>
      <c r="J137" s="46"/>
      <c r="K137" s="46">
        <v>0</v>
      </c>
      <c r="L137" s="46">
        <v>0</v>
      </c>
      <c r="M137" s="46">
        <v>0</v>
      </c>
      <c r="N137" s="46">
        <v>0</v>
      </c>
      <c r="O137" s="60">
        <f t="shared" si="12"/>
        <v>2000.0000000000002</v>
      </c>
      <c r="P137" s="61">
        <v>250.00000000000003</v>
      </c>
      <c r="Q137" s="57">
        <f t="shared" si="9"/>
        <v>10250.000000000002</v>
      </c>
      <c r="R137" s="105">
        <v>2271.6706451612904</v>
      </c>
      <c r="S137" s="108">
        <f t="shared" si="13"/>
        <v>7978.3293548387119</v>
      </c>
      <c r="T137" s="68" t="s">
        <v>247</v>
      </c>
      <c r="V137" s="83" t="s">
        <v>247</v>
      </c>
      <c r="W137" s="84">
        <f t="shared" si="8"/>
        <v>0</v>
      </c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/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  <c r="IV137" s="21"/>
      <c r="IW137" s="21"/>
      <c r="IX137" s="21"/>
      <c r="IY137" s="21"/>
      <c r="IZ137" s="21"/>
      <c r="JA137" s="21"/>
      <c r="JB137" s="21"/>
      <c r="JC137" s="21"/>
      <c r="JD137" s="21"/>
      <c r="JE137" s="21"/>
      <c r="JF137" s="21"/>
      <c r="JG137" s="21"/>
      <c r="JH137" s="21"/>
      <c r="JI137" s="21"/>
      <c r="JJ137" s="21"/>
      <c r="JK137" s="21"/>
      <c r="JL137" s="21"/>
      <c r="JM137" s="21"/>
      <c r="JN137" s="21"/>
      <c r="JO137" s="21"/>
      <c r="JP137" s="21"/>
      <c r="JQ137" s="21"/>
      <c r="JR137" s="21"/>
      <c r="JS137" s="21"/>
      <c r="JT137" s="21"/>
      <c r="JU137" s="21"/>
      <c r="JV137" s="21"/>
      <c r="JW137" s="21"/>
      <c r="JX137" s="21"/>
      <c r="JY137" s="21"/>
      <c r="JZ137" s="21"/>
      <c r="KA137" s="21"/>
      <c r="KB137" s="21"/>
      <c r="KC137" s="21"/>
      <c r="KD137" s="21"/>
      <c r="KE137" s="21"/>
      <c r="KF137" s="21"/>
      <c r="KG137" s="21"/>
      <c r="KH137" s="21"/>
      <c r="KI137" s="21"/>
      <c r="KJ137" s="21"/>
      <c r="KK137" s="21"/>
      <c r="KL137" s="21"/>
      <c r="KM137" s="21"/>
      <c r="KN137" s="21"/>
      <c r="KO137" s="21"/>
      <c r="KP137" s="21"/>
      <c r="KQ137" s="21"/>
      <c r="KR137" s="21"/>
      <c r="KS137" s="21"/>
      <c r="KT137" s="21"/>
      <c r="KU137" s="21"/>
      <c r="KV137" s="21"/>
      <c r="KW137" s="21"/>
      <c r="KX137" s="21"/>
      <c r="KY137" s="21"/>
      <c r="KZ137" s="21"/>
      <c r="LA137" s="21"/>
      <c r="LB137" s="21"/>
      <c r="LC137" s="21"/>
      <c r="LD137" s="21"/>
      <c r="LE137" s="21"/>
      <c r="LF137" s="21"/>
      <c r="LG137" s="21"/>
      <c r="LH137" s="21"/>
      <c r="LI137" s="21"/>
      <c r="LJ137" s="21"/>
      <c r="LK137" s="21"/>
      <c r="LL137" s="21"/>
      <c r="LM137" s="21"/>
      <c r="LN137" s="21"/>
      <c r="LO137" s="21"/>
      <c r="LP137" s="21"/>
      <c r="LQ137" s="21"/>
      <c r="LR137" s="21"/>
      <c r="LS137" s="21"/>
      <c r="LT137" s="21"/>
      <c r="LU137" s="21"/>
      <c r="LV137" s="21"/>
      <c r="LW137" s="21"/>
      <c r="LX137" s="21"/>
      <c r="LY137" s="21"/>
      <c r="LZ137" s="21"/>
      <c r="MA137" s="21"/>
      <c r="MB137" s="21"/>
      <c r="MC137" s="21"/>
      <c r="MD137" s="21"/>
      <c r="ME137" s="21"/>
      <c r="MF137" s="21"/>
      <c r="MG137" s="21"/>
      <c r="MH137" s="21"/>
      <c r="MI137" s="21"/>
      <c r="MJ137" s="21"/>
      <c r="MK137" s="21"/>
      <c r="ML137" s="21"/>
      <c r="MM137" s="21"/>
      <c r="MN137" s="21"/>
      <c r="MO137" s="21"/>
      <c r="MP137" s="21"/>
      <c r="MQ137" s="21"/>
      <c r="MR137" s="21"/>
      <c r="MS137" s="21"/>
      <c r="MT137" s="21"/>
      <c r="MU137" s="21"/>
      <c r="MV137" s="21"/>
      <c r="MW137" s="21"/>
      <c r="MX137" s="21"/>
      <c r="MY137" s="21"/>
      <c r="MZ137" s="21"/>
      <c r="NA137" s="21"/>
      <c r="NB137" s="21"/>
      <c r="NC137" s="21"/>
      <c r="ND137" s="21"/>
      <c r="NE137" s="21"/>
      <c r="NF137" s="21"/>
      <c r="NG137" s="21"/>
      <c r="NH137" s="21"/>
      <c r="NI137" s="21"/>
      <c r="NJ137" s="21"/>
      <c r="NK137" s="21"/>
      <c r="NL137" s="21"/>
      <c r="NM137" s="21"/>
      <c r="NN137" s="21"/>
      <c r="NO137" s="21"/>
      <c r="NP137" s="21"/>
      <c r="NQ137" s="21"/>
      <c r="NR137" s="21"/>
      <c r="NS137" s="21"/>
      <c r="NT137" s="21"/>
      <c r="NU137" s="21"/>
      <c r="NV137" s="21"/>
      <c r="NW137" s="21"/>
      <c r="NX137" s="21"/>
      <c r="NY137" s="21"/>
      <c r="NZ137" s="21"/>
      <c r="OA137" s="21"/>
      <c r="OB137" s="21"/>
      <c r="OC137" s="21"/>
      <c r="OD137" s="21"/>
      <c r="OE137" s="21"/>
      <c r="OF137" s="21"/>
      <c r="OG137" s="21"/>
    </row>
    <row r="138" spans="1:397" s="8" customFormat="1" ht="45" customHeight="1" x14ac:dyDescent="0.25">
      <c r="A138" s="33">
        <v>127</v>
      </c>
      <c r="B138" s="35" t="s">
        <v>6</v>
      </c>
      <c r="C138" s="69" t="s">
        <v>243</v>
      </c>
      <c r="D138" s="34" t="s">
        <v>244</v>
      </c>
      <c r="E138" s="64" t="s">
        <v>277</v>
      </c>
      <c r="F138" s="64" t="s">
        <v>283</v>
      </c>
      <c r="G138" s="60">
        <v>10000</v>
      </c>
      <c r="H138" s="60">
        <v>10000</v>
      </c>
      <c r="I138" s="60">
        <v>0</v>
      </c>
      <c r="J138" s="46"/>
      <c r="K138" s="46">
        <v>0</v>
      </c>
      <c r="L138" s="46">
        <v>0</v>
      </c>
      <c r="M138" s="46">
        <v>0</v>
      </c>
      <c r="N138" s="46">
        <v>0</v>
      </c>
      <c r="O138" s="60">
        <f t="shared" si="12"/>
        <v>2500</v>
      </c>
      <c r="P138" s="61">
        <v>250.00000000000003</v>
      </c>
      <c r="Q138" s="57">
        <f t="shared" si="9"/>
        <v>12750</v>
      </c>
      <c r="R138" s="105">
        <v>2859.2258064516127</v>
      </c>
      <c r="S138" s="108">
        <f t="shared" si="13"/>
        <v>9890.7741935483864</v>
      </c>
      <c r="T138" s="68">
        <f t="shared" si="11"/>
        <v>505</v>
      </c>
      <c r="V138" s="81" t="s">
        <v>247</v>
      </c>
      <c r="W138" s="84">
        <f t="shared" ref="W138:W175" si="14">SUM(X138:AE138)</f>
        <v>505</v>
      </c>
      <c r="X138" s="8">
        <v>505</v>
      </c>
    </row>
    <row r="139" spans="1:397" s="8" customFormat="1" ht="45" customHeight="1" x14ac:dyDescent="0.25">
      <c r="A139" s="33">
        <v>128</v>
      </c>
      <c r="B139" s="35" t="s">
        <v>6</v>
      </c>
      <c r="C139" s="69" t="s">
        <v>245</v>
      </c>
      <c r="D139" s="34" t="s">
        <v>12</v>
      </c>
      <c r="E139" s="64" t="s">
        <v>276</v>
      </c>
      <c r="F139" s="64" t="s">
        <v>287</v>
      </c>
      <c r="G139" s="60">
        <v>4500</v>
      </c>
      <c r="H139" s="60">
        <v>4500</v>
      </c>
      <c r="I139" s="60">
        <v>0</v>
      </c>
      <c r="J139" s="46"/>
      <c r="K139" s="46">
        <v>0</v>
      </c>
      <c r="L139" s="46">
        <v>0</v>
      </c>
      <c r="M139" s="46">
        <v>0</v>
      </c>
      <c r="N139" s="46">
        <v>0</v>
      </c>
      <c r="O139" s="60">
        <f t="shared" si="12"/>
        <v>1125</v>
      </c>
      <c r="P139" s="61">
        <v>250.00000000000003</v>
      </c>
      <c r="Q139" s="57">
        <f t="shared" si="9"/>
        <v>5875</v>
      </c>
      <c r="R139" s="105">
        <v>1082.3616129032257</v>
      </c>
      <c r="S139" s="108">
        <f t="shared" si="13"/>
        <v>4792.6383870967747</v>
      </c>
      <c r="T139" s="68">
        <f t="shared" si="11"/>
        <v>1366</v>
      </c>
      <c r="V139" s="81"/>
      <c r="W139" s="84">
        <f t="shared" si="14"/>
        <v>1366</v>
      </c>
      <c r="X139" s="8">
        <v>1366</v>
      </c>
    </row>
    <row r="140" spans="1:397" s="8" customFormat="1" ht="45" customHeight="1" x14ac:dyDescent="0.25">
      <c r="A140" s="33">
        <v>129</v>
      </c>
      <c r="B140" s="35" t="s">
        <v>6</v>
      </c>
      <c r="C140" s="69" t="s">
        <v>248</v>
      </c>
      <c r="D140" s="73" t="s">
        <v>101</v>
      </c>
      <c r="E140" s="64" t="s">
        <v>293</v>
      </c>
      <c r="F140" s="64" t="s">
        <v>293</v>
      </c>
      <c r="G140" s="60">
        <v>11000</v>
      </c>
      <c r="H140" s="60">
        <v>11000</v>
      </c>
      <c r="I140" s="60">
        <v>0</v>
      </c>
      <c r="J140" s="46">
        <v>375</v>
      </c>
      <c r="K140" s="46">
        <v>0</v>
      </c>
      <c r="L140" s="46">
        <v>0</v>
      </c>
      <c r="M140" s="46">
        <v>0</v>
      </c>
      <c r="N140" s="46">
        <v>0</v>
      </c>
      <c r="O140" s="60">
        <f t="shared" si="12"/>
        <v>2750</v>
      </c>
      <c r="P140" s="61">
        <v>250.00000000000003</v>
      </c>
      <c r="Q140" s="57">
        <f t="shared" si="9"/>
        <v>14375</v>
      </c>
      <c r="R140" s="105">
        <v>3390.6051612903225</v>
      </c>
      <c r="S140" s="108">
        <f t="shared" si="13"/>
        <v>10984.394838709677</v>
      </c>
      <c r="T140" s="68">
        <f t="shared" si="11"/>
        <v>1309</v>
      </c>
      <c r="V140" s="81" t="s">
        <v>247</v>
      </c>
      <c r="W140" s="84">
        <f t="shared" si="14"/>
        <v>1309</v>
      </c>
      <c r="X140" s="8">
        <v>1309</v>
      </c>
    </row>
    <row r="141" spans="1:397" s="8" customFormat="1" ht="45" customHeight="1" x14ac:dyDescent="0.25">
      <c r="A141" s="33">
        <v>130</v>
      </c>
      <c r="B141" s="35" t="s">
        <v>6</v>
      </c>
      <c r="C141" s="69" t="s">
        <v>249</v>
      </c>
      <c r="D141" s="72" t="s">
        <v>169</v>
      </c>
      <c r="E141" s="64" t="s">
        <v>276</v>
      </c>
      <c r="F141" s="64" t="s">
        <v>308</v>
      </c>
      <c r="G141" s="60">
        <v>15000</v>
      </c>
      <c r="H141" s="60">
        <v>15000</v>
      </c>
      <c r="I141" s="60">
        <v>0</v>
      </c>
      <c r="J141" s="60">
        <v>375</v>
      </c>
      <c r="K141" s="46">
        <v>0</v>
      </c>
      <c r="L141" s="46">
        <v>0</v>
      </c>
      <c r="M141" s="46">
        <v>0</v>
      </c>
      <c r="N141" s="46">
        <v>0</v>
      </c>
      <c r="O141" s="60">
        <f t="shared" si="12"/>
        <v>3750</v>
      </c>
      <c r="P141" s="61">
        <v>250.00000000000003</v>
      </c>
      <c r="Q141" s="57">
        <f t="shared" si="9"/>
        <v>19375</v>
      </c>
      <c r="R141" s="105">
        <v>4828.4754838709678</v>
      </c>
      <c r="S141" s="108">
        <f t="shared" si="13"/>
        <v>14546.524516129033</v>
      </c>
      <c r="T141" s="68" t="s">
        <v>247</v>
      </c>
      <c r="V141" s="81" t="s">
        <v>247</v>
      </c>
      <c r="W141" s="84">
        <f t="shared" si="14"/>
        <v>0</v>
      </c>
    </row>
    <row r="142" spans="1:397" s="8" customFormat="1" ht="45" customHeight="1" x14ac:dyDescent="0.25">
      <c r="A142" s="33">
        <v>131</v>
      </c>
      <c r="B142" s="35" t="s">
        <v>6</v>
      </c>
      <c r="C142" s="69" t="s">
        <v>250</v>
      </c>
      <c r="D142" s="74" t="s">
        <v>251</v>
      </c>
      <c r="E142" s="64" t="s">
        <v>293</v>
      </c>
      <c r="F142" s="64" t="s">
        <v>293</v>
      </c>
      <c r="G142" s="60">
        <v>15000</v>
      </c>
      <c r="H142" s="60">
        <v>15000</v>
      </c>
      <c r="I142" s="60">
        <v>0</v>
      </c>
      <c r="J142" s="60">
        <v>375</v>
      </c>
      <c r="K142" s="46">
        <v>0</v>
      </c>
      <c r="L142" s="46">
        <v>0</v>
      </c>
      <c r="M142" s="46">
        <v>0</v>
      </c>
      <c r="N142" s="46">
        <v>0</v>
      </c>
      <c r="O142" s="60">
        <f t="shared" si="12"/>
        <v>3750</v>
      </c>
      <c r="P142" s="61">
        <v>250.00000000000003</v>
      </c>
      <c r="Q142" s="57">
        <f t="shared" ref="Q142:Q175" si="15">SUM(H142:P142)</f>
        <v>19375</v>
      </c>
      <c r="R142" s="105">
        <v>4913.9354838709678</v>
      </c>
      <c r="S142" s="108">
        <f t="shared" si="13"/>
        <v>14461.064516129032</v>
      </c>
      <c r="T142" s="68" t="s">
        <v>247</v>
      </c>
      <c r="V142" s="81" t="s">
        <v>247</v>
      </c>
      <c r="W142" s="84">
        <f t="shared" si="14"/>
        <v>0</v>
      </c>
    </row>
    <row r="143" spans="1:397" s="8" customFormat="1" ht="45" customHeight="1" x14ac:dyDescent="0.25">
      <c r="A143" s="33">
        <v>132</v>
      </c>
      <c r="B143" s="35" t="s">
        <v>6</v>
      </c>
      <c r="C143" s="69" t="s">
        <v>252</v>
      </c>
      <c r="D143" s="74" t="s">
        <v>253</v>
      </c>
      <c r="E143" s="64" t="s">
        <v>274</v>
      </c>
      <c r="F143" s="64" t="s">
        <v>297</v>
      </c>
      <c r="G143" s="60">
        <v>11000</v>
      </c>
      <c r="H143" s="60">
        <v>11000</v>
      </c>
      <c r="I143" s="60">
        <v>0</v>
      </c>
      <c r="J143" s="60">
        <v>375</v>
      </c>
      <c r="K143" s="46">
        <v>0</v>
      </c>
      <c r="L143" s="46">
        <v>0</v>
      </c>
      <c r="M143" s="46">
        <v>0</v>
      </c>
      <c r="N143" s="46">
        <v>0</v>
      </c>
      <c r="O143" s="60">
        <f t="shared" si="12"/>
        <v>2750</v>
      </c>
      <c r="P143" s="61">
        <v>250.00000000000003</v>
      </c>
      <c r="Q143" s="57">
        <f t="shared" si="15"/>
        <v>14375</v>
      </c>
      <c r="R143" s="105">
        <v>3390.6034946236555</v>
      </c>
      <c r="S143" s="108">
        <f t="shared" si="13"/>
        <v>10984.396505376344</v>
      </c>
      <c r="T143" s="68">
        <f t="shared" ref="T143:T165" si="16">W143</f>
        <v>1248</v>
      </c>
      <c r="V143" s="81" t="s">
        <v>247</v>
      </c>
      <c r="W143" s="84">
        <f t="shared" si="14"/>
        <v>1248</v>
      </c>
      <c r="X143" s="8">
        <v>1248</v>
      </c>
    </row>
    <row r="144" spans="1:397" s="8" customFormat="1" ht="45" customHeight="1" x14ac:dyDescent="0.25">
      <c r="A144" s="33">
        <v>133</v>
      </c>
      <c r="B144" s="35" t="s">
        <v>6</v>
      </c>
      <c r="C144" s="69" t="s">
        <v>264</v>
      </c>
      <c r="D144" s="75" t="s">
        <v>92</v>
      </c>
      <c r="E144" s="64" t="s">
        <v>294</v>
      </c>
      <c r="F144" s="64" t="s">
        <v>295</v>
      </c>
      <c r="G144" s="60">
        <v>8000</v>
      </c>
      <c r="H144" s="60">
        <v>8000.0000000000009</v>
      </c>
      <c r="I144" s="60">
        <v>0</v>
      </c>
      <c r="J144" s="60"/>
      <c r="K144" s="46">
        <v>0</v>
      </c>
      <c r="L144" s="46">
        <v>0</v>
      </c>
      <c r="M144" s="46">
        <v>0</v>
      </c>
      <c r="N144" s="46">
        <v>0</v>
      </c>
      <c r="O144" s="60">
        <f t="shared" si="12"/>
        <v>2000.0000000000002</v>
      </c>
      <c r="P144" s="61">
        <v>250.00000000000003</v>
      </c>
      <c r="Q144" s="57">
        <f t="shared" si="15"/>
        <v>10250.000000000002</v>
      </c>
      <c r="R144" s="105">
        <v>2250.9106451612906</v>
      </c>
      <c r="S144" s="108">
        <f t="shared" si="13"/>
        <v>7999.0893548387112</v>
      </c>
      <c r="T144" s="68">
        <f t="shared" si="16"/>
        <v>923</v>
      </c>
      <c r="V144" s="81" t="s">
        <v>247</v>
      </c>
      <c r="W144" s="84">
        <f t="shared" si="14"/>
        <v>923</v>
      </c>
      <c r="X144" s="8">
        <v>923</v>
      </c>
    </row>
    <row r="145" spans="1:397" s="8" customFormat="1" ht="45" customHeight="1" x14ac:dyDescent="0.25">
      <c r="A145" s="33">
        <v>134</v>
      </c>
      <c r="B145" s="35" t="s">
        <v>6</v>
      </c>
      <c r="C145" s="69" t="s">
        <v>265</v>
      </c>
      <c r="D145" s="75" t="s">
        <v>266</v>
      </c>
      <c r="E145" s="64" t="s">
        <v>284</v>
      </c>
      <c r="F145" s="64" t="s">
        <v>284</v>
      </c>
      <c r="G145" s="60">
        <v>15000</v>
      </c>
      <c r="H145" s="60">
        <v>15000</v>
      </c>
      <c r="I145" s="60">
        <v>0</v>
      </c>
      <c r="J145" s="60">
        <v>375</v>
      </c>
      <c r="K145" s="46">
        <v>0</v>
      </c>
      <c r="L145" s="46">
        <v>0</v>
      </c>
      <c r="M145" s="46">
        <v>0</v>
      </c>
      <c r="N145" s="46">
        <v>0</v>
      </c>
      <c r="O145" s="60">
        <f t="shared" ref="O145:O175" si="17">H145*25%</f>
        <v>3750</v>
      </c>
      <c r="P145" s="61">
        <v>250.00000000000003</v>
      </c>
      <c r="Q145" s="57">
        <f t="shared" si="15"/>
        <v>19375</v>
      </c>
      <c r="R145" s="105">
        <v>4913.9354838709678</v>
      </c>
      <c r="S145" s="108">
        <f t="shared" si="13"/>
        <v>14461.064516129032</v>
      </c>
      <c r="T145" s="68" t="s">
        <v>247</v>
      </c>
      <c r="V145" s="81" t="s">
        <v>247</v>
      </c>
      <c r="W145" s="84">
        <f t="shared" si="14"/>
        <v>0</v>
      </c>
    </row>
    <row r="146" spans="1:397" s="8" customFormat="1" ht="45" customHeight="1" x14ac:dyDescent="0.25">
      <c r="A146" s="33">
        <v>135</v>
      </c>
      <c r="B146" s="35" t="s">
        <v>6</v>
      </c>
      <c r="C146" s="69" t="s">
        <v>183</v>
      </c>
      <c r="D146" s="75" t="s">
        <v>267</v>
      </c>
      <c r="E146" s="64" t="s">
        <v>294</v>
      </c>
      <c r="F146" s="64" t="s">
        <v>295</v>
      </c>
      <c r="G146" s="60">
        <v>15000</v>
      </c>
      <c r="H146" s="60">
        <v>15000</v>
      </c>
      <c r="I146" s="60">
        <v>0</v>
      </c>
      <c r="J146" s="46">
        <v>375</v>
      </c>
      <c r="K146" s="46">
        <v>0</v>
      </c>
      <c r="L146" s="46">
        <v>0</v>
      </c>
      <c r="M146" s="46">
        <v>0</v>
      </c>
      <c r="N146" s="46">
        <v>0</v>
      </c>
      <c r="O146" s="60">
        <f t="shared" si="17"/>
        <v>3750</v>
      </c>
      <c r="P146" s="61">
        <v>250.00000000000003</v>
      </c>
      <c r="Q146" s="57">
        <f t="shared" si="15"/>
        <v>19375</v>
      </c>
      <c r="R146" s="105">
        <v>4913.9354838709678</v>
      </c>
      <c r="S146" s="108">
        <f t="shared" si="13"/>
        <v>14461.064516129032</v>
      </c>
      <c r="T146" s="68">
        <f t="shared" si="16"/>
        <v>3673.9</v>
      </c>
      <c r="V146" s="81"/>
      <c r="W146" s="84">
        <f t="shared" si="14"/>
        <v>3673.9</v>
      </c>
      <c r="X146" s="8">
        <v>1476</v>
      </c>
      <c r="Y146" s="8">
        <v>585</v>
      </c>
      <c r="Z146" s="8">
        <v>1102.9000000000001</v>
      </c>
      <c r="AA146" s="8">
        <v>510</v>
      </c>
    </row>
    <row r="147" spans="1:397" s="8" customFormat="1" ht="45" customHeight="1" x14ac:dyDescent="0.25">
      <c r="A147" s="33">
        <v>136</v>
      </c>
      <c r="B147" s="35" t="s">
        <v>6</v>
      </c>
      <c r="C147" s="69" t="s">
        <v>85</v>
      </c>
      <c r="D147" s="75" t="s">
        <v>90</v>
      </c>
      <c r="E147" s="64" t="s">
        <v>277</v>
      </c>
      <c r="F147" s="64" t="s">
        <v>283</v>
      </c>
      <c r="G147" s="60">
        <v>6000</v>
      </c>
      <c r="H147" s="60">
        <v>6000</v>
      </c>
      <c r="I147" s="60">
        <v>0</v>
      </c>
      <c r="J147" s="60"/>
      <c r="K147" s="46">
        <v>0</v>
      </c>
      <c r="L147" s="46">
        <v>0</v>
      </c>
      <c r="M147" s="46">
        <v>0</v>
      </c>
      <c r="N147" s="46">
        <v>0</v>
      </c>
      <c r="O147" s="60">
        <f t="shared" si="17"/>
        <v>1500</v>
      </c>
      <c r="P147" s="61">
        <v>250.00000000000003</v>
      </c>
      <c r="Q147" s="57">
        <f t="shared" si="15"/>
        <v>7750</v>
      </c>
      <c r="R147" s="105">
        <v>1570.2688172043013</v>
      </c>
      <c r="S147" s="108">
        <f t="shared" si="13"/>
        <v>6179.7311827956983</v>
      </c>
      <c r="T147" s="68" t="s">
        <v>247</v>
      </c>
      <c r="V147" s="81" t="s">
        <v>247</v>
      </c>
      <c r="W147" s="84">
        <f t="shared" si="14"/>
        <v>0</v>
      </c>
    </row>
    <row r="148" spans="1:397" s="8" customFormat="1" ht="45" customHeight="1" x14ac:dyDescent="0.25">
      <c r="A148" s="33">
        <v>137</v>
      </c>
      <c r="B148" s="35" t="s">
        <v>6</v>
      </c>
      <c r="C148" s="69" t="s">
        <v>224</v>
      </c>
      <c r="D148" s="75" t="s">
        <v>268</v>
      </c>
      <c r="E148" s="64" t="s">
        <v>277</v>
      </c>
      <c r="F148" s="64" t="s">
        <v>283</v>
      </c>
      <c r="G148" s="60">
        <v>10000</v>
      </c>
      <c r="H148" s="60">
        <v>10000</v>
      </c>
      <c r="I148" s="60">
        <v>0</v>
      </c>
      <c r="J148" s="60"/>
      <c r="K148" s="46">
        <v>0</v>
      </c>
      <c r="L148" s="46">
        <v>0</v>
      </c>
      <c r="M148" s="46">
        <v>0</v>
      </c>
      <c r="N148" s="46">
        <v>0</v>
      </c>
      <c r="O148" s="60">
        <f t="shared" si="17"/>
        <v>2500</v>
      </c>
      <c r="P148" s="61">
        <v>250.00000000000003</v>
      </c>
      <c r="Q148" s="57">
        <f t="shared" si="15"/>
        <v>12750</v>
      </c>
      <c r="R148" s="105">
        <v>3147.0558064516126</v>
      </c>
      <c r="S148" s="108">
        <f t="shared" si="13"/>
        <v>9602.9441935483883</v>
      </c>
      <c r="T148" s="68">
        <f t="shared" si="16"/>
        <v>484</v>
      </c>
      <c r="V148" s="81" t="s">
        <v>247</v>
      </c>
      <c r="W148" s="84">
        <f t="shared" si="14"/>
        <v>484</v>
      </c>
      <c r="X148" s="8">
        <v>484</v>
      </c>
    </row>
    <row r="149" spans="1:397" s="8" customFormat="1" ht="45" customHeight="1" x14ac:dyDescent="0.25">
      <c r="A149" s="33">
        <v>138</v>
      </c>
      <c r="B149" s="35" t="s">
        <v>6</v>
      </c>
      <c r="C149" s="69" t="s">
        <v>269</v>
      </c>
      <c r="D149" s="75" t="s">
        <v>123</v>
      </c>
      <c r="E149" s="64" t="s">
        <v>274</v>
      </c>
      <c r="F149" s="64" t="s">
        <v>297</v>
      </c>
      <c r="G149" s="60">
        <v>11000</v>
      </c>
      <c r="H149" s="60">
        <v>11000</v>
      </c>
      <c r="I149" s="60">
        <v>0</v>
      </c>
      <c r="J149" s="46">
        <v>375</v>
      </c>
      <c r="K149" s="46">
        <v>0</v>
      </c>
      <c r="L149" s="46">
        <v>0</v>
      </c>
      <c r="M149" s="46">
        <v>0</v>
      </c>
      <c r="N149" s="46">
        <v>0</v>
      </c>
      <c r="O149" s="60">
        <f t="shared" si="17"/>
        <v>2750</v>
      </c>
      <c r="P149" s="61">
        <v>250.00000000000003</v>
      </c>
      <c r="Q149" s="57">
        <f t="shared" si="15"/>
        <v>14375</v>
      </c>
      <c r="R149" s="105">
        <v>3390.6034946236555</v>
      </c>
      <c r="S149" s="108">
        <f t="shared" si="13"/>
        <v>10984.396505376344</v>
      </c>
      <c r="T149" s="68">
        <f t="shared" si="16"/>
        <v>192</v>
      </c>
      <c r="V149" s="81"/>
      <c r="W149" s="84">
        <f t="shared" si="14"/>
        <v>192</v>
      </c>
      <c r="X149" s="8">
        <v>192</v>
      </c>
    </row>
    <row r="150" spans="1:397" s="8" customFormat="1" ht="45" customHeight="1" x14ac:dyDescent="0.25">
      <c r="A150" s="33">
        <v>139</v>
      </c>
      <c r="B150" s="35" t="s">
        <v>6</v>
      </c>
      <c r="C150" s="69" t="s">
        <v>270</v>
      </c>
      <c r="D150" s="75" t="s">
        <v>271</v>
      </c>
      <c r="E150" s="64" t="s">
        <v>277</v>
      </c>
      <c r="F150" s="64" t="s">
        <v>283</v>
      </c>
      <c r="G150" s="60">
        <v>8000</v>
      </c>
      <c r="H150" s="60">
        <v>8000.0000000000009</v>
      </c>
      <c r="I150" s="60">
        <v>0</v>
      </c>
      <c r="J150" s="60"/>
      <c r="K150" s="46">
        <v>0</v>
      </c>
      <c r="L150" s="46">
        <v>0</v>
      </c>
      <c r="M150" s="46">
        <v>0</v>
      </c>
      <c r="N150" s="46">
        <v>0</v>
      </c>
      <c r="O150" s="60">
        <f t="shared" si="17"/>
        <v>2000.0000000000002</v>
      </c>
      <c r="P150" s="61">
        <v>250.00000000000003</v>
      </c>
      <c r="Q150" s="57">
        <f t="shared" si="15"/>
        <v>10250.000000000002</v>
      </c>
      <c r="R150" s="105">
        <v>2250.9106451612906</v>
      </c>
      <c r="S150" s="108">
        <f t="shared" si="13"/>
        <v>7999.0893548387112</v>
      </c>
      <c r="T150" s="68">
        <f t="shared" si="16"/>
        <v>482</v>
      </c>
      <c r="V150" s="81" t="s">
        <v>247</v>
      </c>
      <c r="W150" s="84">
        <f t="shared" si="14"/>
        <v>482</v>
      </c>
      <c r="X150" s="8">
        <v>482</v>
      </c>
    </row>
    <row r="151" spans="1:397" s="8" customFormat="1" ht="45" customHeight="1" x14ac:dyDescent="0.25">
      <c r="A151" s="33">
        <v>140</v>
      </c>
      <c r="B151" s="35" t="s">
        <v>6</v>
      </c>
      <c r="C151" s="69" t="s">
        <v>64</v>
      </c>
      <c r="D151" s="75" t="s">
        <v>272</v>
      </c>
      <c r="E151" s="64" t="s">
        <v>277</v>
      </c>
      <c r="F151" s="64" t="s">
        <v>283</v>
      </c>
      <c r="G151" s="60">
        <v>10000</v>
      </c>
      <c r="H151" s="60">
        <v>10000</v>
      </c>
      <c r="I151" s="60">
        <v>0</v>
      </c>
      <c r="J151" s="46"/>
      <c r="K151" s="46">
        <v>0</v>
      </c>
      <c r="L151" s="46">
        <v>0</v>
      </c>
      <c r="M151" s="46">
        <v>0</v>
      </c>
      <c r="N151" s="46">
        <v>0</v>
      </c>
      <c r="O151" s="60">
        <f t="shared" si="17"/>
        <v>2500</v>
      </c>
      <c r="P151" s="61">
        <v>250.00000000000003</v>
      </c>
      <c r="Q151" s="57">
        <f t="shared" si="15"/>
        <v>12750</v>
      </c>
      <c r="R151" s="105">
        <v>3147.0558064516126</v>
      </c>
      <c r="S151" s="108">
        <f t="shared" si="13"/>
        <v>9602.9441935483883</v>
      </c>
      <c r="T151" s="68" t="s">
        <v>247</v>
      </c>
      <c r="V151" s="81" t="s">
        <v>247</v>
      </c>
      <c r="W151" s="84">
        <f t="shared" si="14"/>
        <v>0</v>
      </c>
    </row>
    <row r="152" spans="1:397" s="8" customFormat="1" ht="45" customHeight="1" x14ac:dyDescent="0.25">
      <c r="A152" s="33">
        <v>141</v>
      </c>
      <c r="B152" s="35" t="s">
        <v>6</v>
      </c>
      <c r="C152" s="69" t="s">
        <v>312</v>
      </c>
      <c r="D152" s="69" t="s">
        <v>313</v>
      </c>
      <c r="E152" s="36" t="s">
        <v>276</v>
      </c>
      <c r="F152" s="36" t="s">
        <v>303</v>
      </c>
      <c r="G152" s="60">
        <v>15000</v>
      </c>
      <c r="H152" s="60">
        <v>15000</v>
      </c>
      <c r="I152" s="60">
        <f>H152-G152</f>
        <v>0</v>
      </c>
      <c r="J152" s="46">
        <v>375</v>
      </c>
      <c r="K152" s="46">
        <v>0</v>
      </c>
      <c r="L152" s="46">
        <v>0</v>
      </c>
      <c r="M152" s="46">
        <v>0</v>
      </c>
      <c r="N152" s="46">
        <v>0</v>
      </c>
      <c r="O152" s="60">
        <f t="shared" si="17"/>
        <v>3750</v>
      </c>
      <c r="P152" s="61">
        <v>250.00000000000003</v>
      </c>
      <c r="Q152" s="57">
        <f t="shared" si="15"/>
        <v>19375</v>
      </c>
      <c r="R152" s="105">
        <v>4913.985483870968</v>
      </c>
      <c r="S152" s="108">
        <f t="shared" si="13"/>
        <v>14461.014516129031</v>
      </c>
      <c r="T152" s="68" t="s">
        <v>247</v>
      </c>
      <c r="V152" s="81" t="s">
        <v>247</v>
      </c>
      <c r="W152" s="84">
        <f t="shared" si="14"/>
        <v>0</v>
      </c>
    </row>
    <row r="153" spans="1:397" s="8" customFormat="1" ht="45" customHeight="1" x14ac:dyDescent="0.25">
      <c r="A153" s="33">
        <v>142</v>
      </c>
      <c r="B153" s="35" t="s">
        <v>6</v>
      </c>
      <c r="C153" s="69" t="s">
        <v>314</v>
      </c>
      <c r="D153" s="69" t="s">
        <v>315</v>
      </c>
      <c r="E153" s="54" t="s">
        <v>274</v>
      </c>
      <c r="F153" s="54" t="s">
        <v>327</v>
      </c>
      <c r="G153" s="60">
        <v>15000</v>
      </c>
      <c r="H153" s="60">
        <v>15000</v>
      </c>
      <c r="I153" s="60">
        <f>H153-G153</f>
        <v>0</v>
      </c>
      <c r="J153" s="46">
        <v>375</v>
      </c>
      <c r="K153" s="46">
        <v>0</v>
      </c>
      <c r="L153" s="46">
        <v>0</v>
      </c>
      <c r="M153" s="46">
        <v>0</v>
      </c>
      <c r="N153" s="46">
        <v>0</v>
      </c>
      <c r="O153" s="60">
        <f t="shared" si="17"/>
        <v>3750</v>
      </c>
      <c r="P153" s="61">
        <v>250.00000000000003</v>
      </c>
      <c r="Q153" s="57">
        <f t="shared" si="15"/>
        <v>19375</v>
      </c>
      <c r="R153" s="105">
        <v>4913.9354838709678</v>
      </c>
      <c r="S153" s="108">
        <f t="shared" si="13"/>
        <v>14461.064516129032</v>
      </c>
      <c r="T153" s="68">
        <f t="shared" si="16"/>
        <v>1447</v>
      </c>
      <c r="V153" s="81"/>
      <c r="W153" s="84">
        <f t="shared" si="14"/>
        <v>1447</v>
      </c>
      <c r="X153" s="8">
        <v>484</v>
      </c>
      <c r="Y153" s="8">
        <v>963</v>
      </c>
    </row>
    <row r="154" spans="1:397" s="22" customFormat="1" ht="45" customHeight="1" x14ac:dyDescent="0.25">
      <c r="A154" s="33">
        <v>143</v>
      </c>
      <c r="B154" s="35" t="s">
        <v>6</v>
      </c>
      <c r="C154" s="76" t="s">
        <v>316</v>
      </c>
      <c r="D154" s="76" t="s">
        <v>317</v>
      </c>
      <c r="E154" s="54" t="s">
        <v>274</v>
      </c>
      <c r="F154" s="54" t="s">
        <v>328</v>
      </c>
      <c r="G154" s="65">
        <v>15000</v>
      </c>
      <c r="H154" s="66">
        <v>15000</v>
      </c>
      <c r="I154" s="60">
        <f t="shared" ref="I154:I155" si="18">H154-G154</f>
        <v>0</v>
      </c>
      <c r="J154" s="66">
        <v>375</v>
      </c>
      <c r="K154" s="66">
        <v>0</v>
      </c>
      <c r="L154" s="66">
        <v>0</v>
      </c>
      <c r="M154" s="66">
        <v>0</v>
      </c>
      <c r="N154" s="66">
        <v>0</v>
      </c>
      <c r="O154" s="60">
        <f t="shared" si="17"/>
        <v>3750</v>
      </c>
      <c r="P154" s="67">
        <v>250.00000000000003</v>
      </c>
      <c r="Q154" s="57">
        <f t="shared" si="15"/>
        <v>19375</v>
      </c>
      <c r="R154" s="106">
        <v>4913.9754838709678</v>
      </c>
      <c r="S154" s="109">
        <f t="shared" si="13"/>
        <v>14461.024516129033</v>
      </c>
      <c r="T154" s="68" t="s">
        <v>247</v>
      </c>
      <c r="V154" s="83" t="s">
        <v>247</v>
      </c>
      <c r="W154" s="84">
        <f t="shared" si="14"/>
        <v>0</v>
      </c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  <c r="GM154" s="21"/>
      <c r="GN154" s="21"/>
      <c r="GO154" s="21"/>
      <c r="GP154" s="21"/>
      <c r="GQ154" s="21"/>
      <c r="GR154" s="21"/>
      <c r="GS154" s="21"/>
      <c r="GT154" s="21"/>
      <c r="GU154" s="21"/>
      <c r="GV154" s="21"/>
      <c r="GW154" s="21"/>
      <c r="GX154" s="21"/>
      <c r="GY154" s="21"/>
      <c r="GZ154" s="21"/>
      <c r="HA154" s="21"/>
      <c r="HB154" s="21"/>
      <c r="HC154" s="21"/>
      <c r="HD154" s="21"/>
      <c r="HE154" s="21"/>
      <c r="HF154" s="21"/>
      <c r="HG154" s="21"/>
      <c r="HH154" s="21"/>
      <c r="HI154" s="21"/>
      <c r="HJ154" s="21"/>
      <c r="HK154" s="21"/>
      <c r="HL154" s="21"/>
      <c r="HM154" s="21"/>
      <c r="HN154" s="21"/>
      <c r="HO154" s="21"/>
      <c r="HP154" s="21"/>
      <c r="HQ154" s="21"/>
      <c r="HR154" s="21"/>
      <c r="HS154" s="21"/>
      <c r="HT154" s="21"/>
      <c r="HU154" s="21"/>
      <c r="HV154" s="21"/>
      <c r="HW154" s="21"/>
      <c r="HX154" s="21"/>
      <c r="HY154" s="21"/>
      <c r="HZ154" s="21"/>
      <c r="IA154" s="21"/>
      <c r="IB154" s="21"/>
      <c r="IC154" s="21"/>
      <c r="ID154" s="21"/>
      <c r="IE154" s="21"/>
      <c r="IF154" s="21"/>
      <c r="IG154" s="21"/>
      <c r="IH154" s="21"/>
      <c r="II154" s="21"/>
      <c r="IJ154" s="21"/>
      <c r="IK154" s="21"/>
      <c r="IL154" s="21"/>
      <c r="IM154" s="21"/>
      <c r="IN154" s="21"/>
      <c r="IO154" s="21"/>
      <c r="IP154" s="21"/>
      <c r="IQ154" s="21"/>
      <c r="IR154" s="21"/>
      <c r="IS154" s="21"/>
      <c r="IT154" s="21"/>
      <c r="IU154" s="21"/>
      <c r="IV154" s="21"/>
      <c r="IW154" s="21"/>
      <c r="IX154" s="21"/>
      <c r="IY154" s="21"/>
      <c r="IZ154" s="21"/>
      <c r="JA154" s="21"/>
      <c r="JB154" s="21"/>
      <c r="JC154" s="21"/>
      <c r="JD154" s="21"/>
      <c r="JE154" s="21"/>
      <c r="JF154" s="21"/>
      <c r="JG154" s="21"/>
      <c r="JH154" s="21"/>
      <c r="JI154" s="21"/>
      <c r="JJ154" s="21"/>
      <c r="JK154" s="21"/>
      <c r="JL154" s="21"/>
      <c r="JM154" s="21"/>
      <c r="JN154" s="21"/>
      <c r="JO154" s="21"/>
      <c r="JP154" s="21"/>
      <c r="JQ154" s="21"/>
      <c r="JR154" s="21"/>
      <c r="JS154" s="21"/>
      <c r="JT154" s="21"/>
      <c r="JU154" s="21"/>
      <c r="JV154" s="21"/>
      <c r="JW154" s="21"/>
      <c r="JX154" s="21"/>
      <c r="JY154" s="21"/>
      <c r="JZ154" s="21"/>
      <c r="KA154" s="21"/>
      <c r="KB154" s="21"/>
      <c r="KC154" s="21"/>
      <c r="KD154" s="21"/>
      <c r="KE154" s="21"/>
      <c r="KF154" s="21"/>
      <c r="KG154" s="21"/>
      <c r="KH154" s="21"/>
      <c r="KI154" s="21"/>
      <c r="KJ154" s="21"/>
      <c r="KK154" s="21"/>
      <c r="KL154" s="21"/>
      <c r="KM154" s="21"/>
      <c r="KN154" s="21"/>
      <c r="KO154" s="21"/>
      <c r="KP154" s="21"/>
      <c r="KQ154" s="21"/>
      <c r="KR154" s="21"/>
      <c r="KS154" s="21"/>
      <c r="KT154" s="21"/>
      <c r="KU154" s="21"/>
      <c r="KV154" s="21"/>
      <c r="KW154" s="21"/>
      <c r="KX154" s="21"/>
      <c r="KY154" s="21"/>
      <c r="KZ154" s="21"/>
      <c r="LA154" s="21"/>
      <c r="LB154" s="21"/>
      <c r="LC154" s="21"/>
      <c r="LD154" s="21"/>
      <c r="LE154" s="21"/>
      <c r="LF154" s="21"/>
      <c r="LG154" s="21"/>
      <c r="LH154" s="21"/>
      <c r="LI154" s="21"/>
      <c r="LJ154" s="21"/>
      <c r="LK154" s="21"/>
      <c r="LL154" s="21"/>
      <c r="LM154" s="21"/>
      <c r="LN154" s="21"/>
      <c r="LO154" s="21"/>
      <c r="LP154" s="21"/>
      <c r="LQ154" s="21"/>
      <c r="LR154" s="21"/>
      <c r="LS154" s="21"/>
      <c r="LT154" s="21"/>
      <c r="LU154" s="21"/>
      <c r="LV154" s="21"/>
      <c r="LW154" s="21"/>
      <c r="LX154" s="21"/>
      <c r="LY154" s="21"/>
      <c r="LZ154" s="21"/>
      <c r="MA154" s="21"/>
      <c r="MB154" s="21"/>
      <c r="MC154" s="21"/>
      <c r="MD154" s="21"/>
      <c r="ME154" s="21"/>
      <c r="MF154" s="21"/>
      <c r="MG154" s="21"/>
      <c r="MH154" s="21"/>
      <c r="MI154" s="21"/>
      <c r="MJ154" s="21"/>
      <c r="MK154" s="21"/>
      <c r="ML154" s="21"/>
      <c r="MM154" s="21"/>
      <c r="MN154" s="21"/>
      <c r="MO154" s="21"/>
      <c r="MP154" s="21"/>
      <c r="MQ154" s="21"/>
      <c r="MR154" s="21"/>
      <c r="MS154" s="21"/>
      <c r="MT154" s="21"/>
      <c r="MU154" s="21"/>
      <c r="MV154" s="21"/>
      <c r="MW154" s="21"/>
      <c r="MX154" s="21"/>
      <c r="MY154" s="21"/>
      <c r="MZ154" s="21"/>
      <c r="NA154" s="21"/>
      <c r="NB154" s="21"/>
      <c r="NC154" s="21"/>
      <c r="ND154" s="21"/>
      <c r="NE154" s="21"/>
      <c r="NF154" s="21"/>
      <c r="NG154" s="21"/>
      <c r="NH154" s="21"/>
      <c r="NI154" s="21"/>
      <c r="NJ154" s="21"/>
      <c r="NK154" s="21"/>
      <c r="NL154" s="21"/>
      <c r="NM154" s="21"/>
      <c r="NN154" s="21"/>
      <c r="NO154" s="21"/>
      <c r="NP154" s="21"/>
      <c r="NQ154" s="21"/>
      <c r="NR154" s="21"/>
      <c r="NS154" s="21"/>
      <c r="NT154" s="21"/>
      <c r="NU154" s="21"/>
      <c r="NV154" s="21"/>
      <c r="NW154" s="21"/>
      <c r="NX154" s="21"/>
      <c r="NY154" s="21"/>
      <c r="NZ154" s="21"/>
      <c r="OA154" s="21"/>
      <c r="OB154" s="21"/>
      <c r="OC154" s="21"/>
      <c r="OD154" s="21"/>
      <c r="OE154" s="21"/>
      <c r="OF154" s="21"/>
      <c r="OG154" s="21"/>
    </row>
    <row r="155" spans="1:397" s="22" customFormat="1" ht="45" customHeight="1" x14ac:dyDescent="0.25">
      <c r="A155" s="33">
        <v>144</v>
      </c>
      <c r="B155" s="35" t="s">
        <v>6</v>
      </c>
      <c r="C155" s="69" t="s">
        <v>318</v>
      </c>
      <c r="D155" s="69" t="s">
        <v>319</v>
      </c>
      <c r="E155" s="36" t="s">
        <v>277</v>
      </c>
      <c r="F155" s="36" t="s">
        <v>329</v>
      </c>
      <c r="G155" s="60">
        <v>8000</v>
      </c>
      <c r="H155" s="46">
        <v>8000</v>
      </c>
      <c r="I155" s="60">
        <f t="shared" si="18"/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60">
        <f t="shared" si="17"/>
        <v>2000</v>
      </c>
      <c r="P155" s="61">
        <v>250.00000000000003</v>
      </c>
      <c r="Q155" s="57">
        <f t="shared" si="15"/>
        <v>10250</v>
      </c>
      <c r="R155" s="105">
        <v>2250.9106451612906</v>
      </c>
      <c r="S155" s="109">
        <f t="shared" si="13"/>
        <v>7999.0893548387094</v>
      </c>
      <c r="T155" s="68">
        <f t="shared" si="16"/>
        <v>497</v>
      </c>
      <c r="V155" s="83" t="s">
        <v>247</v>
      </c>
      <c r="W155" s="84">
        <f t="shared" si="14"/>
        <v>497</v>
      </c>
      <c r="X155" s="21">
        <v>497</v>
      </c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/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  <c r="IV155" s="21"/>
      <c r="IW155" s="21"/>
      <c r="IX155" s="21"/>
      <c r="IY155" s="21"/>
      <c r="IZ155" s="21"/>
      <c r="JA155" s="21"/>
      <c r="JB155" s="21"/>
      <c r="JC155" s="21"/>
      <c r="JD155" s="21"/>
      <c r="JE155" s="21"/>
      <c r="JF155" s="21"/>
      <c r="JG155" s="21"/>
      <c r="JH155" s="21"/>
      <c r="JI155" s="21"/>
      <c r="JJ155" s="21"/>
      <c r="JK155" s="21"/>
      <c r="JL155" s="21"/>
      <c r="JM155" s="21"/>
      <c r="JN155" s="21"/>
      <c r="JO155" s="21"/>
      <c r="JP155" s="21"/>
      <c r="JQ155" s="21"/>
      <c r="JR155" s="21"/>
      <c r="JS155" s="21"/>
      <c r="JT155" s="21"/>
      <c r="JU155" s="21"/>
      <c r="JV155" s="21"/>
      <c r="JW155" s="21"/>
      <c r="JX155" s="21"/>
      <c r="JY155" s="21"/>
      <c r="JZ155" s="21"/>
      <c r="KA155" s="21"/>
      <c r="KB155" s="21"/>
      <c r="KC155" s="21"/>
      <c r="KD155" s="21"/>
      <c r="KE155" s="21"/>
      <c r="KF155" s="21"/>
      <c r="KG155" s="21"/>
      <c r="KH155" s="21"/>
      <c r="KI155" s="21"/>
      <c r="KJ155" s="21"/>
      <c r="KK155" s="21"/>
      <c r="KL155" s="21"/>
      <c r="KM155" s="21"/>
      <c r="KN155" s="21"/>
      <c r="KO155" s="21"/>
      <c r="KP155" s="21"/>
      <c r="KQ155" s="21"/>
      <c r="KR155" s="21"/>
      <c r="KS155" s="21"/>
      <c r="KT155" s="21"/>
      <c r="KU155" s="21"/>
      <c r="KV155" s="21"/>
      <c r="KW155" s="21"/>
      <c r="KX155" s="21"/>
      <c r="KY155" s="21"/>
      <c r="KZ155" s="21"/>
      <c r="LA155" s="21"/>
      <c r="LB155" s="21"/>
      <c r="LC155" s="21"/>
      <c r="LD155" s="21"/>
      <c r="LE155" s="21"/>
      <c r="LF155" s="21"/>
      <c r="LG155" s="21"/>
      <c r="LH155" s="21"/>
      <c r="LI155" s="21"/>
      <c r="LJ155" s="21"/>
      <c r="LK155" s="21"/>
      <c r="LL155" s="21"/>
      <c r="LM155" s="21"/>
      <c r="LN155" s="21"/>
      <c r="LO155" s="21"/>
      <c r="LP155" s="21"/>
      <c r="LQ155" s="21"/>
      <c r="LR155" s="21"/>
      <c r="LS155" s="21"/>
      <c r="LT155" s="21"/>
      <c r="LU155" s="21"/>
      <c r="LV155" s="21"/>
      <c r="LW155" s="21"/>
      <c r="LX155" s="21"/>
      <c r="LY155" s="21"/>
      <c r="LZ155" s="21"/>
      <c r="MA155" s="21"/>
      <c r="MB155" s="21"/>
      <c r="MC155" s="21"/>
      <c r="MD155" s="21"/>
      <c r="ME155" s="21"/>
      <c r="MF155" s="21"/>
      <c r="MG155" s="21"/>
      <c r="MH155" s="21"/>
      <c r="MI155" s="21"/>
      <c r="MJ155" s="21"/>
      <c r="MK155" s="21"/>
      <c r="ML155" s="21"/>
      <c r="MM155" s="21"/>
      <c r="MN155" s="21"/>
      <c r="MO155" s="21"/>
      <c r="MP155" s="21"/>
      <c r="MQ155" s="21"/>
      <c r="MR155" s="21"/>
      <c r="MS155" s="21"/>
      <c r="MT155" s="21"/>
      <c r="MU155" s="21"/>
      <c r="MV155" s="21"/>
      <c r="MW155" s="21"/>
      <c r="MX155" s="21"/>
      <c r="MY155" s="21"/>
      <c r="MZ155" s="21"/>
      <c r="NA155" s="21"/>
      <c r="NB155" s="21"/>
      <c r="NC155" s="21"/>
      <c r="ND155" s="21"/>
      <c r="NE155" s="21"/>
      <c r="NF155" s="21"/>
      <c r="NG155" s="21"/>
      <c r="NH155" s="21"/>
      <c r="NI155" s="21"/>
      <c r="NJ155" s="21"/>
      <c r="NK155" s="21"/>
      <c r="NL155" s="21"/>
      <c r="NM155" s="21"/>
      <c r="NN155" s="21"/>
      <c r="NO155" s="21"/>
      <c r="NP155" s="21"/>
      <c r="NQ155" s="21"/>
      <c r="NR155" s="21"/>
      <c r="NS155" s="21"/>
      <c r="NT155" s="21"/>
      <c r="NU155" s="21"/>
      <c r="NV155" s="21"/>
      <c r="NW155" s="21"/>
      <c r="NX155" s="21"/>
      <c r="NY155" s="21"/>
      <c r="NZ155" s="21"/>
      <c r="OA155" s="21"/>
      <c r="OB155" s="21"/>
      <c r="OC155" s="21"/>
      <c r="OD155" s="21"/>
      <c r="OE155" s="21"/>
      <c r="OF155" s="21"/>
      <c r="OG155" s="21"/>
    </row>
    <row r="156" spans="1:397" s="22" customFormat="1" ht="45" customHeight="1" x14ac:dyDescent="0.25">
      <c r="A156" s="33">
        <v>145</v>
      </c>
      <c r="B156" s="35" t="s">
        <v>6</v>
      </c>
      <c r="C156" s="69" t="s">
        <v>320</v>
      </c>
      <c r="D156" s="69" t="s">
        <v>324</v>
      </c>
      <c r="E156" s="36" t="s">
        <v>284</v>
      </c>
      <c r="F156" s="36" t="s">
        <v>284</v>
      </c>
      <c r="G156" s="60">
        <v>11000</v>
      </c>
      <c r="H156" s="46">
        <v>11000</v>
      </c>
      <c r="I156" s="46">
        <v>0</v>
      </c>
      <c r="J156" s="46">
        <v>375</v>
      </c>
      <c r="K156" s="46">
        <v>0</v>
      </c>
      <c r="L156" s="46">
        <v>0</v>
      </c>
      <c r="M156" s="46">
        <v>0</v>
      </c>
      <c r="N156" s="46">
        <v>0</v>
      </c>
      <c r="O156" s="60">
        <f t="shared" si="17"/>
        <v>2750</v>
      </c>
      <c r="P156" s="61">
        <v>250.00000000000003</v>
      </c>
      <c r="Q156" s="57">
        <f t="shared" si="15"/>
        <v>14375</v>
      </c>
      <c r="R156" s="105">
        <v>3390.6034946236555</v>
      </c>
      <c r="S156" s="109">
        <f t="shared" si="13"/>
        <v>10984.396505376344</v>
      </c>
      <c r="T156" s="68" t="s">
        <v>247</v>
      </c>
      <c r="V156" s="83" t="s">
        <v>247</v>
      </c>
      <c r="W156" s="84">
        <f t="shared" si="14"/>
        <v>0</v>
      </c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  <c r="GM156" s="21"/>
      <c r="GN156" s="21"/>
      <c r="GO156" s="21"/>
      <c r="GP156" s="21"/>
      <c r="GQ156" s="21"/>
      <c r="GR156" s="21"/>
      <c r="GS156" s="21"/>
      <c r="GT156" s="21"/>
      <c r="GU156" s="21"/>
      <c r="GV156" s="21"/>
      <c r="GW156" s="21"/>
      <c r="GX156" s="21"/>
      <c r="GY156" s="21"/>
      <c r="GZ156" s="21"/>
      <c r="HA156" s="21"/>
      <c r="HB156" s="21"/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  <c r="IV156" s="21"/>
      <c r="IW156" s="21"/>
      <c r="IX156" s="21"/>
      <c r="IY156" s="21"/>
      <c r="IZ156" s="21"/>
      <c r="JA156" s="21"/>
      <c r="JB156" s="21"/>
      <c r="JC156" s="21"/>
      <c r="JD156" s="21"/>
      <c r="JE156" s="21"/>
      <c r="JF156" s="21"/>
      <c r="JG156" s="21"/>
      <c r="JH156" s="21"/>
      <c r="JI156" s="21"/>
      <c r="JJ156" s="21"/>
      <c r="JK156" s="21"/>
      <c r="JL156" s="21"/>
      <c r="JM156" s="21"/>
      <c r="JN156" s="21"/>
      <c r="JO156" s="21"/>
      <c r="JP156" s="21"/>
      <c r="JQ156" s="21"/>
      <c r="JR156" s="21"/>
      <c r="JS156" s="21"/>
      <c r="JT156" s="21"/>
      <c r="JU156" s="21"/>
      <c r="JV156" s="21"/>
      <c r="JW156" s="21"/>
      <c r="JX156" s="21"/>
      <c r="JY156" s="21"/>
      <c r="JZ156" s="21"/>
      <c r="KA156" s="21"/>
      <c r="KB156" s="21"/>
      <c r="KC156" s="21"/>
      <c r="KD156" s="21"/>
      <c r="KE156" s="21"/>
      <c r="KF156" s="21"/>
      <c r="KG156" s="21"/>
      <c r="KH156" s="21"/>
      <c r="KI156" s="21"/>
      <c r="KJ156" s="21"/>
      <c r="KK156" s="21"/>
      <c r="KL156" s="21"/>
      <c r="KM156" s="21"/>
      <c r="KN156" s="21"/>
      <c r="KO156" s="21"/>
      <c r="KP156" s="21"/>
      <c r="KQ156" s="21"/>
      <c r="KR156" s="21"/>
      <c r="KS156" s="21"/>
      <c r="KT156" s="21"/>
      <c r="KU156" s="21"/>
      <c r="KV156" s="21"/>
      <c r="KW156" s="21"/>
      <c r="KX156" s="21"/>
      <c r="KY156" s="21"/>
      <c r="KZ156" s="21"/>
      <c r="LA156" s="21"/>
      <c r="LB156" s="21"/>
      <c r="LC156" s="21"/>
      <c r="LD156" s="21"/>
      <c r="LE156" s="21"/>
      <c r="LF156" s="21"/>
      <c r="LG156" s="21"/>
      <c r="LH156" s="21"/>
      <c r="LI156" s="21"/>
      <c r="LJ156" s="21"/>
      <c r="LK156" s="21"/>
      <c r="LL156" s="21"/>
      <c r="LM156" s="21"/>
      <c r="LN156" s="21"/>
      <c r="LO156" s="21"/>
      <c r="LP156" s="21"/>
      <c r="LQ156" s="21"/>
      <c r="LR156" s="21"/>
      <c r="LS156" s="21"/>
      <c r="LT156" s="21"/>
      <c r="LU156" s="21"/>
      <c r="LV156" s="21"/>
      <c r="LW156" s="21"/>
      <c r="LX156" s="21"/>
      <c r="LY156" s="21"/>
      <c r="LZ156" s="21"/>
      <c r="MA156" s="21"/>
      <c r="MB156" s="21"/>
      <c r="MC156" s="21"/>
      <c r="MD156" s="21"/>
      <c r="ME156" s="21"/>
      <c r="MF156" s="21"/>
      <c r="MG156" s="21"/>
      <c r="MH156" s="21"/>
      <c r="MI156" s="21"/>
      <c r="MJ156" s="21"/>
      <c r="MK156" s="21"/>
      <c r="ML156" s="21"/>
      <c r="MM156" s="21"/>
      <c r="MN156" s="21"/>
      <c r="MO156" s="21"/>
      <c r="MP156" s="21"/>
      <c r="MQ156" s="21"/>
      <c r="MR156" s="21"/>
      <c r="MS156" s="21"/>
      <c r="MT156" s="21"/>
      <c r="MU156" s="21"/>
      <c r="MV156" s="21"/>
      <c r="MW156" s="21"/>
      <c r="MX156" s="21"/>
      <c r="MY156" s="21"/>
      <c r="MZ156" s="21"/>
      <c r="NA156" s="21"/>
      <c r="NB156" s="21"/>
      <c r="NC156" s="21"/>
      <c r="ND156" s="21"/>
      <c r="NE156" s="21"/>
      <c r="NF156" s="21"/>
      <c r="NG156" s="21"/>
      <c r="NH156" s="21"/>
      <c r="NI156" s="21"/>
      <c r="NJ156" s="21"/>
      <c r="NK156" s="21"/>
      <c r="NL156" s="21"/>
      <c r="NM156" s="21"/>
      <c r="NN156" s="21"/>
      <c r="NO156" s="21"/>
      <c r="NP156" s="21"/>
      <c r="NQ156" s="21"/>
      <c r="NR156" s="21"/>
      <c r="NS156" s="21"/>
      <c r="NT156" s="21"/>
      <c r="NU156" s="21"/>
      <c r="NV156" s="21"/>
      <c r="NW156" s="21"/>
      <c r="NX156" s="21"/>
      <c r="NY156" s="21"/>
      <c r="NZ156" s="21"/>
      <c r="OA156" s="21"/>
      <c r="OB156" s="21"/>
      <c r="OC156" s="21"/>
      <c r="OD156" s="21"/>
      <c r="OE156" s="21"/>
      <c r="OF156" s="21"/>
      <c r="OG156" s="21"/>
    </row>
    <row r="157" spans="1:397" s="22" customFormat="1" ht="45" customHeight="1" x14ac:dyDescent="0.25">
      <c r="A157" s="33">
        <v>146</v>
      </c>
      <c r="B157" s="35" t="s">
        <v>6</v>
      </c>
      <c r="C157" s="69" t="s">
        <v>321</v>
      </c>
      <c r="D157" s="69" t="s">
        <v>325</v>
      </c>
      <c r="E157" s="36" t="s">
        <v>273</v>
      </c>
      <c r="F157" s="36" t="s">
        <v>280</v>
      </c>
      <c r="G157" s="60">
        <v>11000</v>
      </c>
      <c r="H157" s="46">
        <v>11000</v>
      </c>
      <c r="I157" s="46">
        <v>0</v>
      </c>
      <c r="J157" s="46">
        <v>375</v>
      </c>
      <c r="K157" s="46">
        <v>0</v>
      </c>
      <c r="L157" s="46">
        <v>0</v>
      </c>
      <c r="M157" s="46">
        <v>0</v>
      </c>
      <c r="N157" s="46">
        <v>0</v>
      </c>
      <c r="O157" s="60">
        <f t="shared" si="17"/>
        <v>2750</v>
      </c>
      <c r="P157" s="61">
        <v>250.00000000000003</v>
      </c>
      <c r="Q157" s="57">
        <f t="shared" si="15"/>
        <v>14375</v>
      </c>
      <c r="R157" s="105">
        <v>3390.6034946236555</v>
      </c>
      <c r="S157" s="109">
        <f t="shared" si="13"/>
        <v>10984.396505376344</v>
      </c>
      <c r="T157" s="68" t="s">
        <v>247</v>
      </c>
      <c r="V157" s="83" t="s">
        <v>247</v>
      </c>
      <c r="W157" s="84">
        <f t="shared" si="14"/>
        <v>0</v>
      </c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1"/>
      <c r="CP157" s="21"/>
      <c r="CQ157" s="21"/>
      <c r="CR157" s="21"/>
      <c r="CS157" s="21"/>
      <c r="CT157" s="21"/>
      <c r="CU157" s="21"/>
      <c r="CV157" s="21"/>
      <c r="CW157" s="21"/>
      <c r="CX157" s="21"/>
      <c r="CY157" s="21"/>
      <c r="CZ157" s="21"/>
      <c r="DA157" s="21"/>
      <c r="DB157" s="21"/>
      <c r="DC157" s="21"/>
      <c r="DD157" s="21"/>
      <c r="DE157" s="21"/>
      <c r="DF157" s="21"/>
      <c r="DG157" s="21"/>
      <c r="DH157" s="21"/>
      <c r="DI157" s="21"/>
      <c r="DJ157" s="21"/>
      <c r="DK157" s="21"/>
      <c r="DL157" s="21"/>
      <c r="DM157" s="21"/>
      <c r="DN157" s="21"/>
      <c r="DO157" s="21"/>
      <c r="DP157" s="21"/>
      <c r="DQ157" s="21"/>
      <c r="DR157" s="21"/>
      <c r="DS157" s="21"/>
      <c r="DT157" s="21"/>
      <c r="DU157" s="21"/>
      <c r="DV157" s="21"/>
      <c r="DW157" s="21"/>
      <c r="DX157" s="21"/>
      <c r="DY157" s="21"/>
      <c r="DZ157" s="21"/>
      <c r="EA157" s="21"/>
      <c r="EB157" s="21"/>
      <c r="EC157" s="21"/>
      <c r="ED157" s="21"/>
      <c r="EE157" s="21"/>
      <c r="EF157" s="21"/>
      <c r="EG157" s="21"/>
      <c r="EH157" s="21"/>
      <c r="EI157" s="21"/>
      <c r="EJ157" s="21"/>
      <c r="EK157" s="21"/>
      <c r="EL157" s="21"/>
      <c r="EM157" s="21"/>
      <c r="EN157" s="21"/>
      <c r="EO157" s="21"/>
      <c r="EP157" s="21"/>
      <c r="EQ157" s="21"/>
      <c r="ER157" s="21"/>
      <c r="ES157" s="21"/>
      <c r="ET157" s="21"/>
      <c r="EU157" s="21"/>
      <c r="EV157" s="21"/>
      <c r="EW157" s="21"/>
      <c r="EX157" s="21"/>
      <c r="EY157" s="21"/>
      <c r="EZ157" s="21"/>
      <c r="FA157" s="21"/>
      <c r="FB157" s="21"/>
      <c r="FC157" s="21"/>
      <c r="FD157" s="21"/>
      <c r="FE157" s="21"/>
      <c r="FF157" s="21"/>
      <c r="FG157" s="21"/>
      <c r="FH157" s="21"/>
      <c r="FI157" s="21"/>
      <c r="FJ157" s="21"/>
      <c r="FK157" s="21"/>
      <c r="FL157" s="21"/>
      <c r="FM157" s="21"/>
      <c r="FN157" s="21"/>
      <c r="FO157" s="21"/>
      <c r="FP157" s="21"/>
      <c r="FQ157" s="21"/>
      <c r="FR157" s="21"/>
      <c r="FS157" s="21"/>
      <c r="FT157" s="21"/>
      <c r="FU157" s="21"/>
      <c r="FV157" s="21"/>
      <c r="FW157" s="21"/>
      <c r="FX157" s="21"/>
      <c r="FY157" s="21"/>
      <c r="FZ157" s="21"/>
      <c r="GA157" s="21"/>
      <c r="GB157" s="21"/>
      <c r="GC157" s="21"/>
      <c r="GD157" s="21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  <c r="GO157" s="21"/>
      <c r="GP157" s="21"/>
      <c r="GQ157" s="21"/>
      <c r="GR157" s="21"/>
      <c r="GS157" s="21"/>
      <c r="GT157" s="21"/>
      <c r="GU157" s="21"/>
      <c r="GV157" s="21"/>
      <c r="GW157" s="21"/>
      <c r="GX157" s="21"/>
      <c r="GY157" s="21"/>
      <c r="GZ157" s="21"/>
      <c r="HA157" s="21"/>
      <c r="HB157" s="21"/>
      <c r="HC157" s="21"/>
      <c r="HD157" s="21"/>
      <c r="HE157" s="21"/>
      <c r="HF157" s="21"/>
      <c r="HG157" s="21"/>
      <c r="HH157" s="21"/>
      <c r="HI157" s="21"/>
      <c r="HJ157" s="21"/>
      <c r="HK157" s="21"/>
      <c r="HL157" s="21"/>
      <c r="HM157" s="21"/>
      <c r="HN157" s="21"/>
      <c r="HO157" s="21"/>
      <c r="HP157" s="21"/>
      <c r="HQ157" s="21"/>
      <c r="HR157" s="21"/>
      <c r="HS157" s="21"/>
      <c r="HT157" s="21"/>
      <c r="HU157" s="21"/>
      <c r="HV157" s="21"/>
      <c r="HW157" s="21"/>
      <c r="HX157" s="21"/>
      <c r="HY157" s="21"/>
      <c r="HZ157" s="21"/>
      <c r="IA157" s="21"/>
      <c r="IB157" s="21"/>
      <c r="IC157" s="21"/>
      <c r="ID157" s="21"/>
      <c r="IE157" s="21"/>
      <c r="IF157" s="21"/>
      <c r="IG157" s="21"/>
      <c r="IH157" s="21"/>
      <c r="II157" s="21"/>
      <c r="IJ157" s="21"/>
      <c r="IK157" s="21"/>
      <c r="IL157" s="21"/>
      <c r="IM157" s="21"/>
      <c r="IN157" s="21"/>
      <c r="IO157" s="21"/>
      <c r="IP157" s="21"/>
      <c r="IQ157" s="21"/>
      <c r="IR157" s="21"/>
      <c r="IS157" s="21"/>
      <c r="IT157" s="21"/>
      <c r="IU157" s="21"/>
      <c r="IV157" s="21"/>
      <c r="IW157" s="21"/>
      <c r="IX157" s="21"/>
      <c r="IY157" s="21"/>
      <c r="IZ157" s="21"/>
      <c r="JA157" s="21"/>
      <c r="JB157" s="21"/>
      <c r="JC157" s="21"/>
      <c r="JD157" s="21"/>
      <c r="JE157" s="21"/>
      <c r="JF157" s="21"/>
      <c r="JG157" s="21"/>
      <c r="JH157" s="21"/>
      <c r="JI157" s="21"/>
      <c r="JJ157" s="21"/>
      <c r="JK157" s="21"/>
      <c r="JL157" s="21"/>
      <c r="JM157" s="21"/>
      <c r="JN157" s="21"/>
      <c r="JO157" s="21"/>
      <c r="JP157" s="21"/>
      <c r="JQ157" s="21"/>
      <c r="JR157" s="21"/>
      <c r="JS157" s="21"/>
      <c r="JT157" s="21"/>
      <c r="JU157" s="21"/>
      <c r="JV157" s="21"/>
      <c r="JW157" s="21"/>
      <c r="JX157" s="21"/>
      <c r="JY157" s="21"/>
      <c r="JZ157" s="21"/>
      <c r="KA157" s="21"/>
      <c r="KB157" s="21"/>
      <c r="KC157" s="21"/>
      <c r="KD157" s="21"/>
      <c r="KE157" s="21"/>
      <c r="KF157" s="21"/>
      <c r="KG157" s="21"/>
      <c r="KH157" s="21"/>
      <c r="KI157" s="21"/>
      <c r="KJ157" s="21"/>
      <c r="KK157" s="21"/>
      <c r="KL157" s="21"/>
      <c r="KM157" s="21"/>
      <c r="KN157" s="21"/>
      <c r="KO157" s="21"/>
      <c r="KP157" s="21"/>
      <c r="KQ157" s="21"/>
      <c r="KR157" s="21"/>
      <c r="KS157" s="21"/>
      <c r="KT157" s="21"/>
      <c r="KU157" s="21"/>
      <c r="KV157" s="21"/>
      <c r="KW157" s="21"/>
      <c r="KX157" s="21"/>
      <c r="KY157" s="21"/>
      <c r="KZ157" s="21"/>
      <c r="LA157" s="21"/>
      <c r="LB157" s="21"/>
      <c r="LC157" s="21"/>
      <c r="LD157" s="21"/>
      <c r="LE157" s="21"/>
      <c r="LF157" s="21"/>
      <c r="LG157" s="21"/>
      <c r="LH157" s="21"/>
      <c r="LI157" s="21"/>
      <c r="LJ157" s="21"/>
      <c r="LK157" s="21"/>
      <c r="LL157" s="21"/>
      <c r="LM157" s="21"/>
      <c r="LN157" s="21"/>
      <c r="LO157" s="21"/>
      <c r="LP157" s="21"/>
      <c r="LQ157" s="21"/>
      <c r="LR157" s="21"/>
      <c r="LS157" s="21"/>
      <c r="LT157" s="21"/>
      <c r="LU157" s="21"/>
      <c r="LV157" s="21"/>
      <c r="LW157" s="21"/>
      <c r="LX157" s="21"/>
      <c r="LY157" s="21"/>
      <c r="LZ157" s="21"/>
      <c r="MA157" s="21"/>
      <c r="MB157" s="21"/>
      <c r="MC157" s="21"/>
      <c r="MD157" s="21"/>
      <c r="ME157" s="21"/>
      <c r="MF157" s="21"/>
      <c r="MG157" s="21"/>
      <c r="MH157" s="21"/>
      <c r="MI157" s="21"/>
      <c r="MJ157" s="21"/>
      <c r="MK157" s="21"/>
      <c r="ML157" s="21"/>
      <c r="MM157" s="21"/>
      <c r="MN157" s="21"/>
      <c r="MO157" s="21"/>
      <c r="MP157" s="21"/>
      <c r="MQ157" s="21"/>
      <c r="MR157" s="21"/>
      <c r="MS157" s="21"/>
      <c r="MT157" s="21"/>
      <c r="MU157" s="21"/>
      <c r="MV157" s="21"/>
      <c r="MW157" s="21"/>
      <c r="MX157" s="21"/>
      <c r="MY157" s="21"/>
      <c r="MZ157" s="21"/>
      <c r="NA157" s="21"/>
      <c r="NB157" s="21"/>
      <c r="NC157" s="21"/>
      <c r="ND157" s="21"/>
      <c r="NE157" s="21"/>
      <c r="NF157" s="21"/>
      <c r="NG157" s="21"/>
      <c r="NH157" s="21"/>
      <c r="NI157" s="21"/>
      <c r="NJ157" s="21"/>
      <c r="NK157" s="21"/>
      <c r="NL157" s="21"/>
      <c r="NM157" s="21"/>
      <c r="NN157" s="21"/>
      <c r="NO157" s="21"/>
      <c r="NP157" s="21"/>
      <c r="NQ157" s="21"/>
      <c r="NR157" s="21"/>
      <c r="NS157" s="21"/>
      <c r="NT157" s="21"/>
      <c r="NU157" s="21"/>
      <c r="NV157" s="21"/>
      <c r="NW157" s="21"/>
      <c r="NX157" s="21"/>
      <c r="NY157" s="21"/>
      <c r="NZ157" s="21"/>
      <c r="OA157" s="21"/>
      <c r="OB157" s="21"/>
      <c r="OC157" s="21"/>
      <c r="OD157" s="21"/>
      <c r="OE157" s="21"/>
      <c r="OF157" s="21"/>
      <c r="OG157" s="21"/>
    </row>
    <row r="158" spans="1:397" s="22" customFormat="1" ht="45" customHeight="1" x14ac:dyDescent="0.25">
      <c r="A158" s="33">
        <v>147</v>
      </c>
      <c r="B158" s="35" t="s">
        <v>6</v>
      </c>
      <c r="C158" s="76" t="s">
        <v>322</v>
      </c>
      <c r="D158" s="76" t="s">
        <v>174</v>
      </c>
      <c r="E158" s="77" t="s">
        <v>274</v>
      </c>
      <c r="F158" s="77" t="s">
        <v>328</v>
      </c>
      <c r="G158" s="65">
        <v>11000</v>
      </c>
      <c r="H158" s="66">
        <v>11000</v>
      </c>
      <c r="I158" s="66">
        <v>0</v>
      </c>
      <c r="J158" s="66">
        <v>375</v>
      </c>
      <c r="K158" s="66">
        <v>0</v>
      </c>
      <c r="L158" s="66">
        <v>0</v>
      </c>
      <c r="M158" s="66">
        <v>0</v>
      </c>
      <c r="N158" s="66">
        <v>0</v>
      </c>
      <c r="O158" s="60">
        <f t="shared" si="17"/>
        <v>2750</v>
      </c>
      <c r="P158" s="67">
        <v>250.00000000000003</v>
      </c>
      <c r="Q158" s="57">
        <f t="shared" si="15"/>
        <v>14375</v>
      </c>
      <c r="R158" s="106">
        <v>3390.6034946236555</v>
      </c>
      <c r="S158" s="109">
        <f t="shared" si="13"/>
        <v>10984.396505376344</v>
      </c>
      <c r="T158" s="68" t="s">
        <v>247</v>
      </c>
      <c r="V158" s="83" t="s">
        <v>247</v>
      </c>
      <c r="W158" s="84">
        <f t="shared" si="14"/>
        <v>0</v>
      </c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/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  <c r="IV158" s="21"/>
      <c r="IW158" s="21"/>
      <c r="IX158" s="21"/>
      <c r="IY158" s="21"/>
      <c r="IZ158" s="21"/>
      <c r="JA158" s="21"/>
      <c r="JB158" s="21"/>
      <c r="JC158" s="21"/>
      <c r="JD158" s="21"/>
      <c r="JE158" s="21"/>
      <c r="JF158" s="21"/>
      <c r="JG158" s="21"/>
      <c r="JH158" s="21"/>
      <c r="JI158" s="21"/>
      <c r="JJ158" s="21"/>
      <c r="JK158" s="21"/>
      <c r="JL158" s="21"/>
      <c r="JM158" s="21"/>
      <c r="JN158" s="21"/>
      <c r="JO158" s="21"/>
      <c r="JP158" s="21"/>
      <c r="JQ158" s="21"/>
      <c r="JR158" s="21"/>
      <c r="JS158" s="21"/>
      <c r="JT158" s="21"/>
      <c r="JU158" s="21"/>
      <c r="JV158" s="21"/>
      <c r="JW158" s="21"/>
      <c r="JX158" s="21"/>
      <c r="JY158" s="21"/>
      <c r="JZ158" s="21"/>
      <c r="KA158" s="21"/>
      <c r="KB158" s="21"/>
      <c r="KC158" s="21"/>
      <c r="KD158" s="21"/>
      <c r="KE158" s="21"/>
      <c r="KF158" s="21"/>
      <c r="KG158" s="21"/>
      <c r="KH158" s="21"/>
      <c r="KI158" s="21"/>
      <c r="KJ158" s="21"/>
      <c r="KK158" s="21"/>
      <c r="KL158" s="21"/>
      <c r="KM158" s="21"/>
      <c r="KN158" s="21"/>
      <c r="KO158" s="21"/>
      <c r="KP158" s="21"/>
      <c r="KQ158" s="21"/>
      <c r="KR158" s="21"/>
      <c r="KS158" s="21"/>
      <c r="KT158" s="21"/>
      <c r="KU158" s="21"/>
      <c r="KV158" s="21"/>
      <c r="KW158" s="21"/>
      <c r="KX158" s="21"/>
      <c r="KY158" s="21"/>
      <c r="KZ158" s="21"/>
      <c r="LA158" s="21"/>
      <c r="LB158" s="21"/>
      <c r="LC158" s="21"/>
      <c r="LD158" s="21"/>
      <c r="LE158" s="21"/>
      <c r="LF158" s="21"/>
      <c r="LG158" s="21"/>
      <c r="LH158" s="21"/>
      <c r="LI158" s="21"/>
      <c r="LJ158" s="21"/>
      <c r="LK158" s="21"/>
      <c r="LL158" s="21"/>
      <c r="LM158" s="21"/>
      <c r="LN158" s="21"/>
      <c r="LO158" s="21"/>
      <c r="LP158" s="21"/>
      <c r="LQ158" s="21"/>
      <c r="LR158" s="21"/>
      <c r="LS158" s="21"/>
      <c r="LT158" s="21"/>
      <c r="LU158" s="21"/>
      <c r="LV158" s="21"/>
      <c r="LW158" s="21"/>
      <c r="LX158" s="21"/>
      <c r="LY158" s="21"/>
      <c r="LZ158" s="21"/>
      <c r="MA158" s="21"/>
      <c r="MB158" s="21"/>
      <c r="MC158" s="21"/>
      <c r="MD158" s="21"/>
      <c r="ME158" s="21"/>
      <c r="MF158" s="21"/>
      <c r="MG158" s="21"/>
      <c r="MH158" s="21"/>
      <c r="MI158" s="21"/>
      <c r="MJ158" s="21"/>
      <c r="MK158" s="21"/>
      <c r="ML158" s="21"/>
      <c r="MM158" s="21"/>
      <c r="MN158" s="21"/>
      <c r="MO158" s="21"/>
      <c r="MP158" s="21"/>
      <c r="MQ158" s="21"/>
      <c r="MR158" s="21"/>
      <c r="MS158" s="21"/>
      <c r="MT158" s="21"/>
      <c r="MU158" s="21"/>
      <c r="MV158" s="21"/>
      <c r="MW158" s="21"/>
      <c r="MX158" s="21"/>
      <c r="MY158" s="21"/>
      <c r="MZ158" s="21"/>
      <c r="NA158" s="21"/>
      <c r="NB158" s="21"/>
      <c r="NC158" s="21"/>
      <c r="ND158" s="21"/>
      <c r="NE158" s="21"/>
      <c r="NF158" s="21"/>
      <c r="NG158" s="21"/>
      <c r="NH158" s="21"/>
      <c r="NI158" s="21"/>
      <c r="NJ158" s="21"/>
      <c r="NK158" s="21"/>
      <c r="NL158" s="21"/>
      <c r="NM158" s="21"/>
      <c r="NN158" s="21"/>
      <c r="NO158" s="21"/>
      <c r="NP158" s="21"/>
      <c r="NQ158" s="21"/>
      <c r="NR158" s="21"/>
      <c r="NS158" s="21"/>
      <c r="NT158" s="21"/>
      <c r="NU158" s="21"/>
      <c r="NV158" s="21"/>
      <c r="NW158" s="21"/>
      <c r="NX158" s="21"/>
      <c r="NY158" s="21"/>
      <c r="NZ158" s="21"/>
      <c r="OA158" s="21"/>
      <c r="OB158" s="21"/>
      <c r="OC158" s="21"/>
      <c r="OD158" s="21"/>
      <c r="OE158" s="21"/>
      <c r="OF158" s="21"/>
      <c r="OG158" s="21"/>
    </row>
    <row r="159" spans="1:397" s="22" customFormat="1" ht="45" customHeight="1" x14ac:dyDescent="0.25">
      <c r="A159" s="33">
        <v>148</v>
      </c>
      <c r="B159" s="35" t="s">
        <v>6</v>
      </c>
      <c r="C159" s="69" t="s">
        <v>331</v>
      </c>
      <c r="D159" s="69" t="s">
        <v>335</v>
      </c>
      <c r="E159" s="36" t="s">
        <v>274</v>
      </c>
      <c r="F159" s="36" t="s">
        <v>305</v>
      </c>
      <c r="G159" s="60">
        <v>8000</v>
      </c>
      <c r="H159" s="46">
        <v>8000</v>
      </c>
      <c r="I159" s="46"/>
      <c r="J159" s="46"/>
      <c r="K159" s="66">
        <v>0</v>
      </c>
      <c r="L159" s="66">
        <v>0</v>
      </c>
      <c r="M159" s="66">
        <v>0</v>
      </c>
      <c r="N159" s="66">
        <v>0</v>
      </c>
      <c r="O159" s="60">
        <f t="shared" si="17"/>
        <v>2000</v>
      </c>
      <c r="P159" s="61">
        <v>250.00000000000003</v>
      </c>
      <c r="Q159" s="57">
        <f t="shared" si="15"/>
        <v>10250</v>
      </c>
      <c r="R159" s="105">
        <v>2250.9106451612906</v>
      </c>
      <c r="S159" s="109">
        <f t="shared" si="13"/>
        <v>7999.0893548387094</v>
      </c>
      <c r="T159" s="68">
        <f t="shared" si="16"/>
        <v>514</v>
      </c>
      <c r="V159" s="83" t="s">
        <v>247</v>
      </c>
      <c r="W159" s="84">
        <f t="shared" si="14"/>
        <v>514</v>
      </c>
      <c r="X159" s="21">
        <v>514</v>
      </c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/>
      <c r="GK159" s="21"/>
      <c r="GL159" s="21"/>
      <c r="GM159" s="21"/>
      <c r="GN159" s="21"/>
      <c r="GO159" s="21"/>
      <c r="GP159" s="21"/>
      <c r="GQ159" s="21"/>
      <c r="GR159" s="21"/>
      <c r="GS159" s="21"/>
      <c r="GT159" s="21"/>
      <c r="GU159" s="21"/>
      <c r="GV159" s="21"/>
      <c r="GW159" s="21"/>
      <c r="GX159" s="21"/>
      <c r="GY159" s="21"/>
      <c r="GZ159" s="21"/>
      <c r="HA159" s="21"/>
      <c r="HB159" s="21"/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  <c r="IV159" s="21"/>
      <c r="IW159" s="21"/>
      <c r="IX159" s="21"/>
      <c r="IY159" s="21"/>
      <c r="IZ159" s="21"/>
      <c r="JA159" s="21"/>
      <c r="JB159" s="21"/>
      <c r="JC159" s="21"/>
      <c r="JD159" s="21"/>
      <c r="JE159" s="21"/>
      <c r="JF159" s="21"/>
      <c r="JG159" s="21"/>
      <c r="JH159" s="21"/>
      <c r="JI159" s="21"/>
      <c r="JJ159" s="21"/>
      <c r="JK159" s="21"/>
      <c r="JL159" s="21"/>
      <c r="JM159" s="21"/>
      <c r="JN159" s="21"/>
      <c r="JO159" s="21"/>
      <c r="JP159" s="21"/>
      <c r="JQ159" s="21"/>
      <c r="JR159" s="21"/>
      <c r="JS159" s="21"/>
      <c r="JT159" s="21"/>
      <c r="JU159" s="21"/>
      <c r="JV159" s="21"/>
      <c r="JW159" s="21"/>
      <c r="JX159" s="21"/>
      <c r="JY159" s="21"/>
      <c r="JZ159" s="21"/>
      <c r="KA159" s="21"/>
      <c r="KB159" s="21"/>
      <c r="KC159" s="21"/>
      <c r="KD159" s="21"/>
      <c r="KE159" s="21"/>
      <c r="KF159" s="21"/>
      <c r="KG159" s="21"/>
      <c r="KH159" s="21"/>
      <c r="KI159" s="21"/>
      <c r="KJ159" s="21"/>
      <c r="KK159" s="21"/>
      <c r="KL159" s="21"/>
      <c r="KM159" s="21"/>
      <c r="KN159" s="21"/>
      <c r="KO159" s="21"/>
      <c r="KP159" s="21"/>
      <c r="KQ159" s="21"/>
      <c r="KR159" s="21"/>
      <c r="KS159" s="21"/>
      <c r="KT159" s="21"/>
      <c r="KU159" s="21"/>
      <c r="KV159" s="21"/>
      <c r="KW159" s="21"/>
      <c r="KX159" s="21"/>
      <c r="KY159" s="21"/>
      <c r="KZ159" s="21"/>
      <c r="LA159" s="21"/>
      <c r="LB159" s="21"/>
      <c r="LC159" s="21"/>
      <c r="LD159" s="21"/>
      <c r="LE159" s="21"/>
      <c r="LF159" s="21"/>
      <c r="LG159" s="21"/>
      <c r="LH159" s="21"/>
      <c r="LI159" s="21"/>
      <c r="LJ159" s="21"/>
      <c r="LK159" s="21"/>
      <c r="LL159" s="21"/>
      <c r="LM159" s="21"/>
      <c r="LN159" s="21"/>
      <c r="LO159" s="21"/>
      <c r="LP159" s="21"/>
      <c r="LQ159" s="21"/>
      <c r="LR159" s="21"/>
      <c r="LS159" s="21"/>
      <c r="LT159" s="21"/>
      <c r="LU159" s="21"/>
      <c r="LV159" s="21"/>
      <c r="LW159" s="21"/>
      <c r="LX159" s="21"/>
      <c r="LY159" s="21"/>
      <c r="LZ159" s="21"/>
      <c r="MA159" s="21"/>
      <c r="MB159" s="21"/>
      <c r="MC159" s="21"/>
      <c r="MD159" s="21"/>
      <c r="ME159" s="21"/>
      <c r="MF159" s="21"/>
      <c r="MG159" s="21"/>
      <c r="MH159" s="21"/>
      <c r="MI159" s="21"/>
      <c r="MJ159" s="21"/>
      <c r="MK159" s="21"/>
      <c r="ML159" s="21"/>
      <c r="MM159" s="21"/>
      <c r="MN159" s="21"/>
      <c r="MO159" s="21"/>
      <c r="MP159" s="21"/>
      <c r="MQ159" s="21"/>
      <c r="MR159" s="21"/>
      <c r="MS159" s="21"/>
      <c r="MT159" s="21"/>
      <c r="MU159" s="21"/>
      <c r="MV159" s="21"/>
      <c r="MW159" s="21"/>
      <c r="MX159" s="21"/>
      <c r="MY159" s="21"/>
      <c r="MZ159" s="21"/>
      <c r="NA159" s="21"/>
      <c r="NB159" s="21"/>
      <c r="NC159" s="21"/>
      <c r="ND159" s="21"/>
      <c r="NE159" s="21"/>
      <c r="NF159" s="21"/>
      <c r="NG159" s="21"/>
      <c r="NH159" s="21"/>
      <c r="NI159" s="21"/>
      <c r="NJ159" s="21"/>
      <c r="NK159" s="21"/>
      <c r="NL159" s="21"/>
      <c r="NM159" s="21"/>
      <c r="NN159" s="21"/>
      <c r="NO159" s="21"/>
      <c r="NP159" s="21"/>
      <c r="NQ159" s="21"/>
      <c r="NR159" s="21"/>
      <c r="NS159" s="21"/>
      <c r="NT159" s="21"/>
      <c r="NU159" s="21"/>
      <c r="NV159" s="21"/>
      <c r="NW159" s="21"/>
      <c r="NX159" s="21"/>
      <c r="NY159" s="21"/>
      <c r="NZ159" s="21"/>
      <c r="OA159" s="21"/>
      <c r="OB159" s="21"/>
      <c r="OC159" s="21"/>
      <c r="OD159" s="21"/>
      <c r="OE159" s="21"/>
      <c r="OF159" s="21"/>
      <c r="OG159" s="21"/>
    </row>
    <row r="160" spans="1:397" s="22" customFormat="1" ht="45" customHeight="1" x14ac:dyDescent="0.25">
      <c r="A160" s="33">
        <v>149</v>
      </c>
      <c r="B160" s="35" t="s">
        <v>6</v>
      </c>
      <c r="C160" s="69" t="s">
        <v>332</v>
      </c>
      <c r="D160" s="69" t="s">
        <v>336</v>
      </c>
      <c r="E160" s="36" t="s">
        <v>275</v>
      </c>
      <c r="F160" s="36" t="s">
        <v>281</v>
      </c>
      <c r="G160" s="60">
        <v>7000</v>
      </c>
      <c r="H160" s="46">
        <v>7000</v>
      </c>
      <c r="I160" s="46">
        <v>0</v>
      </c>
      <c r="J160" s="46"/>
      <c r="K160" s="66">
        <v>0</v>
      </c>
      <c r="L160" s="66">
        <v>0</v>
      </c>
      <c r="M160" s="66">
        <v>0</v>
      </c>
      <c r="N160" s="66">
        <v>0</v>
      </c>
      <c r="O160" s="60">
        <f t="shared" si="17"/>
        <v>1750</v>
      </c>
      <c r="P160" s="61">
        <v>250.00000000000003</v>
      </c>
      <c r="Q160" s="57">
        <f t="shared" si="15"/>
        <v>9000</v>
      </c>
      <c r="R160" s="105">
        <v>1769.7580645161293</v>
      </c>
      <c r="S160" s="109">
        <f t="shared" si="13"/>
        <v>7230.2419354838712</v>
      </c>
      <c r="T160" s="68" t="s">
        <v>247</v>
      </c>
      <c r="V160" s="83" t="s">
        <v>247</v>
      </c>
      <c r="W160" s="84">
        <f t="shared" si="14"/>
        <v>0</v>
      </c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1"/>
      <c r="CP160" s="21"/>
      <c r="CQ160" s="21"/>
      <c r="CR160" s="21"/>
      <c r="CS160" s="21"/>
      <c r="CT160" s="21"/>
      <c r="CU160" s="21"/>
      <c r="CV160" s="21"/>
      <c r="CW160" s="21"/>
      <c r="CX160" s="21"/>
      <c r="CY160" s="21"/>
      <c r="CZ160" s="21"/>
      <c r="DA160" s="21"/>
      <c r="DB160" s="21"/>
      <c r="DC160" s="21"/>
      <c r="DD160" s="21"/>
      <c r="DE160" s="21"/>
      <c r="DF160" s="21"/>
      <c r="DG160" s="21"/>
      <c r="DH160" s="21"/>
      <c r="DI160" s="21"/>
      <c r="DJ160" s="21"/>
      <c r="DK160" s="21"/>
      <c r="DL160" s="21"/>
      <c r="DM160" s="21"/>
      <c r="DN160" s="21"/>
      <c r="DO160" s="21"/>
      <c r="DP160" s="21"/>
      <c r="DQ160" s="21"/>
      <c r="DR160" s="21"/>
      <c r="DS160" s="21"/>
      <c r="DT160" s="21"/>
      <c r="DU160" s="21"/>
      <c r="DV160" s="21"/>
      <c r="DW160" s="21"/>
      <c r="DX160" s="21"/>
      <c r="DY160" s="21"/>
      <c r="DZ160" s="21"/>
      <c r="EA160" s="21"/>
      <c r="EB160" s="21"/>
      <c r="EC160" s="21"/>
      <c r="ED160" s="21"/>
      <c r="EE160" s="21"/>
      <c r="EF160" s="21"/>
      <c r="EG160" s="21"/>
      <c r="EH160" s="21"/>
      <c r="EI160" s="21"/>
      <c r="EJ160" s="21"/>
      <c r="EK160" s="21"/>
      <c r="EL160" s="21"/>
      <c r="EM160" s="21"/>
      <c r="EN160" s="21"/>
      <c r="EO160" s="21"/>
      <c r="EP160" s="21"/>
      <c r="EQ160" s="21"/>
      <c r="ER160" s="21"/>
      <c r="ES160" s="21"/>
      <c r="ET160" s="21"/>
      <c r="EU160" s="21"/>
      <c r="EV160" s="21"/>
      <c r="EW160" s="21"/>
      <c r="EX160" s="21"/>
      <c r="EY160" s="21"/>
      <c r="EZ160" s="21"/>
      <c r="FA160" s="21"/>
      <c r="FB160" s="21"/>
      <c r="FC160" s="21"/>
      <c r="FD160" s="21"/>
      <c r="FE160" s="21"/>
      <c r="FF160" s="21"/>
      <c r="FG160" s="21"/>
      <c r="FH160" s="21"/>
      <c r="FI160" s="21"/>
      <c r="FJ160" s="21"/>
      <c r="FK160" s="21"/>
      <c r="FL160" s="21"/>
      <c r="FM160" s="21"/>
      <c r="FN160" s="21"/>
      <c r="FO160" s="21"/>
      <c r="FP160" s="21"/>
      <c r="FQ160" s="21"/>
      <c r="FR160" s="21"/>
      <c r="FS160" s="21"/>
      <c r="FT160" s="21"/>
      <c r="FU160" s="21"/>
      <c r="FV160" s="21"/>
      <c r="FW160" s="21"/>
      <c r="FX160" s="21"/>
      <c r="FY160" s="21"/>
      <c r="FZ160" s="21"/>
      <c r="GA160" s="21"/>
      <c r="GB160" s="21"/>
      <c r="GC160" s="21"/>
      <c r="GD160" s="21"/>
      <c r="GE160" s="21"/>
      <c r="GF160" s="21"/>
      <c r="GG160" s="21"/>
      <c r="GH160" s="21"/>
      <c r="GI160" s="21"/>
      <c r="GJ160" s="21"/>
      <c r="GK160" s="21"/>
      <c r="GL160" s="21"/>
      <c r="GM160" s="21"/>
      <c r="GN160" s="21"/>
      <c r="GO160" s="21"/>
      <c r="GP160" s="21"/>
      <c r="GQ160" s="21"/>
      <c r="GR160" s="21"/>
      <c r="GS160" s="21"/>
      <c r="GT160" s="21"/>
      <c r="GU160" s="21"/>
      <c r="GV160" s="21"/>
      <c r="GW160" s="21"/>
      <c r="GX160" s="21"/>
      <c r="GY160" s="21"/>
      <c r="GZ160" s="21"/>
      <c r="HA160" s="21"/>
      <c r="HB160" s="21"/>
      <c r="HC160" s="21"/>
      <c r="HD160" s="21"/>
      <c r="HE160" s="21"/>
      <c r="HF160" s="21"/>
      <c r="HG160" s="21"/>
      <c r="HH160" s="21"/>
      <c r="HI160" s="21"/>
      <c r="HJ160" s="21"/>
      <c r="HK160" s="21"/>
      <c r="HL160" s="21"/>
      <c r="HM160" s="21"/>
      <c r="HN160" s="21"/>
      <c r="HO160" s="21"/>
      <c r="HP160" s="21"/>
      <c r="HQ160" s="21"/>
      <c r="HR160" s="21"/>
      <c r="HS160" s="21"/>
      <c r="HT160" s="21"/>
      <c r="HU160" s="21"/>
      <c r="HV160" s="21"/>
      <c r="HW160" s="21"/>
      <c r="HX160" s="21"/>
      <c r="HY160" s="21"/>
      <c r="HZ160" s="21"/>
      <c r="IA160" s="21"/>
      <c r="IB160" s="21"/>
      <c r="IC160" s="21"/>
      <c r="ID160" s="21"/>
      <c r="IE160" s="21"/>
      <c r="IF160" s="21"/>
      <c r="IG160" s="21"/>
      <c r="IH160" s="21"/>
      <c r="II160" s="21"/>
      <c r="IJ160" s="21"/>
      <c r="IK160" s="21"/>
      <c r="IL160" s="21"/>
      <c r="IM160" s="21"/>
      <c r="IN160" s="21"/>
      <c r="IO160" s="21"/>
      <c r="IP160" s="21"/>
      <c r="IQ160" s="21"/>
      <c r="IR160" s="21"/>
      <c r="IS160" s="21"/>
      <c r="IT160" s="21"/>
      <c r="IU160" s="21"/>
      <c r="IV160" s="21"/>
      <c r="IW160" s="21"/>
      <c r="IX160" s="21"/>
      <c r="IY160" s="21"/>
      <c r="IZ160" s="21"/>
      <c r="JA160" s="21"/>
      <c r="JB160" s="21"/>
      <c r="JC160" s="21"/>
      <c r="JD160" s="21"/>
      <c r="JE160" s="21"/>
      <c r="JF160" s="21"/>
      <c r="JG160" s="21"/>
      <c r="JH160" s="21"/>
      <c r="JI160" s="21"/>
      <c r="JJ160" s="21"/>
      <c r="JK160" s="21"/>
      <c r="JL160" s="21"/>
      <c r="JM160" s="21"/>
      <c r="JN160" s="21"/>
      <c r="JO160" s="21"/>
      <c r="JP160" s="21"/>
      <c r="JQ160" s="21"/>
      <c r="JR160" s="21"/>
      <c r="JS160" s="21"/>
      <c r="JT160" s="21"/>
      <c r="JU160" s="21"/>
      <c r="JV160" s="21"/>
      <c r="JW160" s="21"/>
      <c r="JX160" s="21"/>
      <c r="JY160" s="21"/>
      <c r="JZ160" s="21"/>
      <c r="KA160" s="21"/>
      <c r="KB160" s="21"/>
      <c r="KC160" s="21"/>
      <c r="KD160" s="21"/>
      <c r="KE160" s="21"/>
      <c r="KF160" s="21"/>
      <c r="KG160" s="21"/>
      <c r="KH160" s="21"/>
      <c r="KI160" s="21"/>
      <c r="KJ160" s="21"/>
      <c r="KK160" s="21"/>
      <c r="KL160" s="21"/>
      <c r="KM160" s="21"/>
      <c r="KN160" s="21"/>
      <c r="KO160" s="21"/>
      <c r="KP160" s="21"/>
      <c r="KQ160" s="21"/>
      <c r="KR160" s="21"/>
      <c r="KS160" s="21"/>
      <c r="KT160" s="21"/>
      <c r="KU160" s="21"/>
      <c r="KV160" s="21"/>
      <c r="KW160" s="21"/>
      <c r="KX160" s="21"/>
      <c r="KY160" s="21"/>
      <c r="KZ160" s="21"/>
      <c r="LA160" s="21"/>
      <c r="LB160" s="21"/>
      <c r="LC160" s="21"/>
      <c r="LD160" s="21"/>
      <c r="LE160" s="21"/>
      <c r="LF160" s="21"/>
      <c r="LG160" s="21"/>
      <c r="LH160" s="21"/>
      <c r="LI160" s="21"/>
      <c r="LJ160" s="21"/>
      <c r="LK160" s="21"/>
      <c r="LL160" s="21"/>
      <c r="LM160" s="21"/>
      <c r="LN160" s="21"/>
      <c r="LO160" s="21"/>
      <c r="LP160" s="21"/>
      <c r="LQ160" s="21"/>
      <c r="LR160" s="21"/>
      <c r="LS160" s="21"/>
      <c r="LT160" s="21"/>
      <c r="LU160" s="21"/>
      <c r="LV160" s="21"/>
      <c r="LW160" s="21"/>
      <c r="LX160" s="21"/>
      <c r="LY160" s="21"/>
      <c r="LZ160" s="21"/>
      <c r="MA160" s="21"/>
      <c r="MB160" s="21"/>
      <c r="MC160" s="21"/>
      <c r="MD160" s="21"/>
      <c r="ME160" s="21"/>
      <c r="MF160" s="21"/>
      <c r="MG160" s="21"/>
      <c r="MH160" s="21"/>
      <c r="MI160" s="21"/>
      <c r="MJ160" s="21"/>
      <c r="MK160" s="21"/>
      <c r="ML160" s="21"/>
      <c r="MM160" s="21"/>
      <c r="MN160" s="21"/>
      <c r="MO160" s="21"/>
      <c r="MP160" s="21"/>
      <c r="MQ160" s="21"/>
      <c r="MR160" s="21"/>
      <c r="MS160" s="21"/>
      <c r="MT160" s="21"/>
      <c r="MU160" s="21"/>
      <c r="MV160" s="21"/>
      <c r="MW160" s="21"/>
      <c r="MX160" s="21"/>
      <c r="MY160" s="21"/>
      <c r="MZ160" s="21"/>
      <c r="NA160" s="21"/>
      <c r="NB160" s="21"/>
      <c r="NC160" s="21"/>
      <c r="ND160" s="21"/>
      <c r="NE160" s="21"/>
      <c r="NF160" s="21"/>
      <c r="NG160" s="21"/>
      <c r="NH160" s="21"/>
      <c r="NI160" s="21"/>
      <c r="NJ160" s="21"/>
      <c r="NK160" s="21"/>
      <c r="NL160" s="21"/>
      <c r="NM160" s="21"/>
      <c r="NN160" s="21"/>
      <c r="NO160" s="21"/>
      <c r="NP160" s="21"/>
      <c r="NQ160" s="21"/>
      <c r="NR160" s="21"/>
      <c r="NS160" s="21"/>
      <c r="NT160" s="21"/>
      <c r="NU160" s="21"/>
      <c r="NV160" s="21"/>
      <c r="NW160" s="21"/>
      <c r="NX160" s="21"/>
      <c r="NY160" s="21"/>
      <c r="NZ160" s="21"/>
      <c r="OA160" s="21"/>
      <c r="OB160" s="21"/>
      <c r="OC160" s="21"/>
      <c r="OD160" s="21"/>
      <c r="OE160" s="21"/>
      <c r="OF160" s="21"/>
      <c r="OG160" s="21"/>
    </row>
    <row r="161" spans="1:397" s="22" customFormat="1" ht="45" customHeight="1" x14ac:dyDescent="0.25">
      <c r="A161" s="33">
        <v>150</v>
      </c>
      <c r="B161" s="35" t="s">
        <v>6</v>
      </c>
      <c r="C161" s="69" t="s">
        <v>333</v>
      </c>
      <c r="D161" s="69" t="s">
        <v>337</v>
      </c>
      <c r="E161" s="36" t="s">
        <v>277</v>
      </c>
      <c r="F161" s="36" t="s">
        <v>329</v>
      </c>
      <c r="G161" s="60">
        <v>8000</v>
      </c>
      <c r="H161" s="46">
        <v>8000</v>
      </c>
      <c r="I161" s="46">
        <v>0</v>
      </c>
      <c r="J161" s="46"/>
      <c r="K161" s="66">
        <v>0</v>
      </c>
      <c r="L161" s="66">
        <v>0</v>
      </c>
      <c r="M161" s="66">
        <v>0</v>
      </c>
      <c r="N161" s="66">
        <v>0</v>
      </c>
      <c r="O161" s="60">
        <f t="shared" si="17"/>
        <v>2000</v>
      </c>
      <c r="P161" s="61">
        <v>250.00000000000003</v>
      </c>
      <c r="Q161" s="57">
        <f t="shared" si="15"/>
        <v>10250</v>
      </c>
      <c r="R161" s="105">
        <v>2250.9106451612906</v>
      </c>
      <c r="S161" s="109">
        <f t="shared" si="13"/>
        <v>7999.0893548387094</v>
      </c>
      <c r="T161" s="68" t="s">
        <v>247</v>
      </c>
      <c r="V161" s="83" t="s">
        <v>247</v>
      </c>
      <c r="W161" s="84">
        <f t="shared" si="14"/>
        <v>0</v>
      </c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/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  <c r="IV161" s="21"/>
      <c r="IW161" s="21"/>
      <c r="IX161" s="21"/>
      <c r="IY161" s="21"/>
      <c r="IZ161" s="21"/>
      <c r="JA161" s="21"/>
      <c r="JB161" s="21"/>
      <c r="JC161" s="21"/>
      <c r="JD161" s="21"/>
      <c r="JE161" s="21"/>
      <c r="JF161" s="21"/>
      <c r="JG161" s="21"/>
      <c r="JH161" s="21"/>
      <c r="JI161" s="21"/>
      <c r="JJ161" s="21"/>
      <c r="JK161" s="21"/>
      <c r="JL161" s="21"/>
      <c r="JM161" s="21"/>
      <c r="JN161" s="21"/>
      <c r="JO161" s="21"/>
      <c r="JP161" s="21"/>
      <c r="JQ161" s="21"/>
      <c r="JR161" s="21"/>
      <c r="JS161" s="21"/>
      <c r="JT161" s="21"/>
      <c r="JU161" s="21"/>
      <c r="JV161" s="21"/>
      <c r="JW161" s="21"/>
      <c r="JX161" s="21"/>
      <c r="JY161" s="21"/>
      <c r="JZ161" s="21"/>
      <c r="KA161" s="21"/>
      <c r="KB161" s="21"/>
      <c r="KC161" s="21"/>
      <c r="KD161" s="21"/>
      <c r="KE161" s="21"/>
      <c r="KF161" s="21"/>
      <c r="KG161" s="21"/>
      <c r="KH161" s="21"/>
      <c r="KI161" s="21"/>
      <c r="KJ161" s="21"/>
      <c r="KK161" s="21"/>
      <c r="KL161" s="21"/>
      <c r="KM161" s="21"/>
      <c r="KN161" s="21"/>
      <c r="KO161" s="21"/>
      <c r="KP161" s="21"/>
      <c r="KQ161" s="21"/>
      <c r="KR161" s="21"/>
      <c r="KS161" s="21"/>
      <c r="KT161" s="21"/>
      <c r="KU161" s="21"/>
      <c r="KV161" s="21"/>
      <c r="KW161" s="21"/>
      <c r="KX161" s="21"/>
      <c r="KY161" s="21"/>
      <c r="KZ161" s="21"/>
      <c r="LA161" s="21"/>
      <c r="LB161" s="21"/>
      <c r="LC161" s="21"/>
      <c r="LD161" s="21"/>
      <c r="LE161" s="21"/>
      <c r="LF161" s="21"/>
      <c r="LG161" s="21"/>
      <c r="LH161" s="21"/>
      <c r="LI161" s="21"/>
      <c r="LJ161" s="21"/>
      <c r="LK161" s="21"/>
      <c r="LL161" s="21"/>
      <c r="LM161" s="21"/>
      <c r="LN161" s="21"/>
      <c r="LO161" s="21"/>
      <c r="LP161" s="21"/>
      <c r="LQ161" s="21"/>
      <c r="LR161" s="21"/>
      <c r="LS161" s="21"/>
      <c r="LT161" s="21"/>
      <c r="LU161" s="21"/>
      <c r="LV161" s="21"/>
      <c r="LW161" s="21"/>
      <c r="LX161" s="21"/>
      <c r="LY161" s="21"/>
      <c r="LZ161" s="21"/>
      <c r="MA161" s="21"/>
      <c r="MB161" s="21"/>
      <c r="MC161" s="21"/>
      <c r="MD161" s="21"/>
      <c r="ME161" s="21"/>
      <c r="MF161" s="21"/>
      <c r="MG161" s="21"/>
      <c r="MH161" s="21"/>
      <c r="MI161" s="21"/>
      <c r="MJ161" s="21"/>
      <c r="MK161" s="21"/>
      <c r="ML161" s="21"/>
      <c r="MM161" s="21"/>
      <c r="MN161" s="21"/>
      <c r="MO161" s="21"/>
      <c r="MP161" s="21"/>
      <c r="MQ161" s="21"/>
      <c r="MR161" s="21"/>
      <c r="MS161" s="21"/>
      <c r="MT161" s="21"/>
      <c r="MU161" s="21"/>
      <c r="MV161" s="21"/>
      <c r="MW161" s="21"/>
      <c r="MX161" s="21"/>
      <c r="MY161" s="21"/>
      <c r="MZ161" s="21"/>
      <c r="NA161" s="21"/>
      <c r="NB161" s="21"/>
      <c r="NC161" s="21"/>
      <c r="ND161" s="21"/>
      <c r="NE161" s="21"/>
      <c r="NF161" s="21"/>
      <c r="NG161" s="21"/>
      <c r="NH161" s="21"/>
      <c r="NI161" s="21"/>
      <c r="NJ161" s="21"/>
      <c r="NK161" s="21"/>
      <c r="NL161" s="21"/>
      <c r="NM161" s="21"/>
      <c r="NN161" s="21"/>
      <c r="NO161" s="21"/>
      <c r="NP161" s="21"/>
      <c r="NQ161" s="21"/>
      <c r="NR161" s="21"/>
      <c r="NS161" s="21"/>
      <c r="NT161" s="21"/>
      <c r="NU161" s="21"/>
      <c r="NV161" s="21"/>
      <c r="NW161" s="21"/>
      <c r="NX161" s="21"/>
      <c r="NY161" s="21"/>
      <c r="NZ161" s="21"/>
      <c r="OA161" s="21"/>
      <c r="OB161" s="21"/>
      <c r="OC161" s="21"/>
      <c r="OD161" s="21"/>
      <c r="OE161" s="21"/>
      <c r="OF161" s="21"/>
      <c r="OG161" s="21"/>
    </row>
    <row r="162" spans="1:397" s="22" customFormat="1" ht="40.5" customHeight="1" x14ac:dyDescent="0.25">
      <c r="A162" s="33">
        <v>151</v>
      </c>
      <c r="B162" s="35" t="s">
        <v>6</v>
      </c>
      <c r="C162" s="76" t="s">
        <v>334</v>
      </c>
      <c r="D162" s="76" t="s">
        <v>338</v>
      </c>
      <c r="E162" s="77" t="s">
        <v>276</v>
      </c>
      <c r="F162" s="77" t="s">
        <v>339</v>
      </c>
      <c r="G162" s="65">
        <v>11000</v>
      </c>
      <c r="H162" s="66">
        <v>11000</v>
      </c>
      <c r="I162" s="66">
        <v>0</v>
      </c>
      <c r="J162" s="66">
        <v>375</v>
      </c>
      <c r="K162" s="66">
        <v>0</v>
      </c>
      <c r="L162" s="66">
        <v>0</v>
      </c>
      <c r="M162" s="66">
        <v>0</v>
      </c>
      <c r="N162" s="66">
        <v>0</v>
      </c>
      <c r="O162" s="60">
        <f t="shared" si="17"/>
        <v>2750</v>
      </c>
      <c r="P162" s="67">
        <v>250.00000000000003</v>
      </c>
      <c r="Q162" s="57">
        <f t="shared" si="15"/>
        <v>14375</v>
      </c>
      <c r="R162" s="106">
        <v>3288.6451612903224</v>
      </c>
      <c r="S162" s="109">
        <f t="shared" si="13"/>
        <v>11086.354838709678</v>
      </c>
      <c r="T162" s="68" t="s">
        <v>247</v>
      </c>
      <c r="V162" s="83" t="s">
        <v>247</v>
      </c>
      <c r="W162" s="84">
        <f t="shared" si="14"/>
        <v>0</v>
      </c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/>
      <c r="GK162" s="21"/>
      <c r="GL162" s="21"/>
      <c r="GM162" s="21"/>
      <c r="GN162" s="21"/>
      <c r="GO162" s="21"/>
      <c r="GP162" s="21"/>
      <c r="GQ162" s="21"/>
      <c r="GR162" s="21"/>
      <c r="GS162" s="21"/>
      <c r="GT162" s="21"/>
      <c r="GU162" s="21"/>
      <c r="GV162" s="21"/>
      <c r="GW162" s="21"/>
      <c r="GX162" s="21"/>
      <c r="GY162" s="21"/>
      <c r="GZ162" s="21"/>
      <c r="HA162" s="21"/>
      <c r="HB162" s="21"/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  <c r="IV162" s="21"/>
      <c r="IW162" s="21"/>
      <c r="IX162" s="21"/>
      <c r="IY162" s="21"/>
      <c r="IZ162" s="21"/>
      <c r="JA162" s="21"/>
      <c r="JB162" s="21"/>
      <c r="JC162" s="21"/>
      <c r="JD162" s="21"/>
      <c r="JE162" s="21"/>
      <c r="JF162" s="21"/>
      <c r="JG162" s="21"/>
      <c r="JH162" s="21"/>
      <c r="JI162" s="21"/>
      <c r="JJ162" s="21"/>
      <c r="JK162" s="21"/>
      <c r="JL162" s="21"/>
      <c r="JM162" s="21"/>
      <c r="JN162" s="21"/>
      <c r="JO162" s="21"/>
      <c r="JP162" s="21"/>
      <c r="JQ162" s="21"/>
      <c r="JR162" s="21"/>
      <c r="JS162" s="21"/>
      <c r="JT162" s="21"/>
      <c r="JU162" s="21"/>
      <c r="JV162" s="21"/>
      <c r="JW162" s="21"/>
      <c r="JX162" s="21"/>
      <c r="JY162" s="21"/>
      <c r="JZ162" s="21"/>
      <c r="KA162" s="21"/>
      <c r="KB162" s="21"/>
      <c r="KC162" s="21"/>
      <c r="KD162" s="21"/>
      <c r="KE162" s="21"/>
      <c r="KF162" s="21"/>
      <c r="KG162" s="21"/>
      <c r="KH162" s="21"/>
      <c r="KI162" s="21"/>
      <c r="KJ162" s="21"/>
      <c r="KK162" s="21"/>
      <c r="KL162" s="21"/>
      <c r="KM162" s="21"/>
      <c r="KN162" s="21"/>
      <c r="KO162" s="21"/>
      <c r="KP162" s="21"/>
      <c r="KQ162" s="21"/>
      <c r="KR162" s="21"/>
      <c r="KS162" s="21"/>
      <c r="KT162" s="21"/>
      <c r="KU162" s="21"/>
      <c r="KV162" s="21"/>
      <c r="KW162" s="21"/>
      <c r="KX162" s="21"/>
      <c r="KY162" s="21"/>
      <c r="KZ162" s="21"/>
      <c r="LA162" s="21"/>
      <c r="LB162" s="21"/>
      <c r="LC162" s="21"/>
      <c r="LD162" s="21"/>
      <c r="LE162" s="21"/>
      <c r="LF162" s="21"/>
      <c r="LG162" s="21"/>
      <c r="LH162" s="21"/>
      <c r="LI162" s="21"/>
      <c r="LJ162" s="21"/>
      <c r="LK162" s="21"/>
      <c r="LL162" s="21"/>
      <c r="LM162" s="21"/>
      <c r="LN162" s="21"/>
      <c r="LO162" s="21"/>
      <c r="LP162" s="21"/>
      <c r="LQ162" s="21"/>
      <c r="LR162" s="21"/>
      <c r="LS162" s="21"/>
      <c r="LT162" s="21"/>
      <c r="LU162" s="21"/>
      <c r="LV162" s="21"/>
      <c r="LW162" s="21"/>
      <c r="LX162" s="21"/>
      <c r="LY162" s="21"/>
      <c r="LZ162" s="21"/>
      <c r="MA162" s="21"/>
      <c r="MB162" s="21"/>
      <c r="MC162" s="21"/>
      <c r="MD162" s="21"/>
      <c r="ME162" s="21"/>
      <c r="MF162" s="21"/>
      <c r="MG162" s="21"/>
      <c r="MH162" s="21"/>
      <c r="MI162" s="21"/>
      <c r="MJ162" s="21"/>
      <c r="MK162" s="21"/>
      <c r="ML162" s="21"/>
      <c r="MM162" s="21"/>
      <c r="MN162" s="21"/>
      <c r="MO162" s="21"/>
      <c r="MP162" s="21"/>
      <c r="MQ162" s="21"/>
      <c r="MR162" s="21"/>
      <c r="MS162" s="21"/>
      <c r="MT162" s="21"/>
      <c r="MU162" s="21"/>
      <c r="MV162" s="21"/>
      <c r="MW162" s="21"/>
      <c r="MX162" s="21"/>
      <c r="MY162" s="21"/>
      <c r="MZ162" s="21"/>
      <c r="NA162" s="21"/>
      <c r="NB162" s="21"/>
      <c r="NC162" s="21"/>
      <c r="ND162" s="21"/>
      <c r="NE162" s="21"/>
      <c r="NF162" s="21"/>
      <c r="NG162" s="21"/>
      <c r="NH162" s="21"/>
      <c r="NI162" s="21"/>
      <c r="NJ162" s="21"/>
      <c r="NK162" s="21"/>
      <c r="NL162" s="21"/>
      <c r="NM162" s="21"/>
      <c r="NN162" s="21"/>
      <c r="NO162" s="21"/>
      <c r="NP162" s="21"/>
      <c r="NQ162" s="21"/>
      <c r="NR162" s="21"/>
      <c r="NS162" s="21"/>
      <c r="NT162" s="21"/>
      <c r="NU162" s="21"/>
      <c r="NV162" s="21"/>
      <c r="NW162" s="21"/>
      <c r="NX162" s="21"/>
      <c r="NY162" s="21"/>
      <c r="NZ162" s="21"/>
      <c r="OA162" s="21"/>
      <c r="OB162" s="21"/>
      <c r="OC162" s="21"/>
      <c r="OD162" s="21"/>
      <c r="OE162" s="21"/>
      <c r="OF162" s="21"/>
      <c r="OG162" s="21"/>
    </row>
    <row r="163" spans="1:397" s="22" customFormat="1" ht="40.5" customHeight="1" x14ac:dyDescent="0.25">
      <c r="A163" s="33">
        <v>152</v>
      </c>
      <c r="B163" s="35" t="s">
        <v>6</v>
      </c>
      <c r="C163" s="69" t="s">
        <v>340</v>
      </c>
      <c r="D163" s="69" t="s">
        <v>343</v>
      </c>
      <c r="E163" s="36" t="s">
        <v>276</v>
      </c>
      <c r="F163" s="36" t="s">
        <v>339</v>
      </c>
      <c r="G163" s="60">
        <v>6000</v>
      </c>
      <c r="H163" s="46">
        <v>6000</v>
      </c>
      <c r="I163" s="46"/>
      <c r="J163" s="46"/>
      <c r="K163" s="46"/>
      <c r="L163" s="46"/>
      <c r="M163" s="46"/>
      <c r="N163" s="46"/>
      <c r="O163" s="60">
        <f t="shared" si="17"/>
        <v>1500</v>
      </c>
      <c r="P163" s="61">
        <v>250</v>
      </c>
      <c r="Q163" s="57">
        <f t="shared" si="15"/>
        <v>7750</v>
      </c>
      <c r="R163" s="106">
        <v>1441.9354838709678</v>
      </c>
      <c r="S163" s="109">
        <f t="shared" si="13"/>
        <v>6308.0645161290322</v>
      </c>
      <c r="T163" s="68" t="s">
        <v>247</v>
      </c>
      <c r="V163" s="83"/>
      <c r="W163" s="84">
        <f t="shared" si="14"/>
        <v>0</v>
      </c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1"/>
      <c r="CP163" s="21"/>
      <c r="CQ163" s="21"/>
      <c r="CR163" s="21"/>
      <c r="CS163" s="21"/>
      <c r="CT163" s="21"/>
      <c r="CU163" s="21"/>
      <c r="CV163" s="21"/>
      <c r="CW163" s="21"/>
      <c r="CX163" s="21"/>
      <c r="CY163" s="21"/>
      <c r="CZ163" s="21"/>
      <c r="DA163" s="21"/>
      <c r="DB163" s="21"/>
      <c r="DC163" s="21"/>
      <c r="DD163" s="21"/>
      <c r="DE163" s="21"/>
      <c r="DF163" s="21"/>
      <c r="DG163" s="21"/>
      <c r="DH163" s="21"/>
      <c r="DI163" s="21"/>
      <c r="DJ163" s="21"/>
      <c r="DK163" s="21"/>
      <c r="DL163" s="21"/>
      <c r="DM163" s="21"/>
      <c r="DN163" s="21"/>
      <c r="DO163" s="21"/>
      <c r="DP163" s="21"/>
      <c r="DQ163" s="21"/>
      <c r="DR163" s="21"/>
      <c r="DS163" s="21"/>
      <c r="DT163" s="21"/>
      <c r="DU163" s="21"/>
      <c r="DV163" s="21"/>
      <c r="DW163" s="21"/>
      <c r="DX163" s="21"/>
      <c r="DY163" s="21"/>
      <c r="DZ163" s="21"/>
      <c r="EA163" s="21"/>
      <c r="EB163" s="21"/>
      <c r="EC163" s="21"/>
      <c r="ED163" s="21"/>
      <c r="EE163" s="21"/>
      <c r="EF163" s="21"/>
      <c r="EG163" s="21"/>
      <c r="EH163" s="21"/>
      <c r="EI163" s="21"/>
      <c r="EJ163" s="21"/>
      <c r="EK163" s="21"/>
      <c r="EL163" s="21"/>
      <c r="EM163" s="21"/>
      <c r="EN163" s="21"/>
      <c r="EO163" s="21"/>
      <c r="EP163" s="21"/>
      <c r="EQ163" s="21"/>
      <c r="ER163" s="21"/>
      <c r="ES163" s="21"/>
      <c r="ET163" s="21"/>
      <c r="EU163" s="21"/>
      <c r="EV163" s="21"/>
      <c r="EW163" s="21"/>
      <c r="EX163" s="21"/>
      <c r="EY163" s="21"/>
      <c r="EZ163" s="21"/>
      <c r="FA163" s="21"/>
      <c r="FB163" s="21"/>
      <c r="FC163" s="21"/>
      <c r="FD163" s="21"/>
      <c r="FE163" s="21"/>
      <c r="FF163" s="21"/>
      <c r="FG163" s="21"/>
      <c r="FH163" s="21"/>
      <c r="FI163" s="21"/>
      <c r="FJ163" s="21"/>
      <c r="FK163" s="21"/>
      <c r="FL163" s="21"/>
      <c r="FM163" s="21"/>
      <c r="FN163" s="21"/>
      <c r="FO163" s="21"/>
      <c r="FP163" s="21"/>
      <c r="FQ163" s="21"/>
      <c r="FR163" s="21"/>
      <c r="FS163" s="21"/>
      <c r="FT163" s="21"/>
      <c r="FU163" s="21"/>
      <c r="FV163" s="21"/>
      <c r="FW163" s="21"/>
      <c r="FX163" s="21"/>
      <c r="FY163" s="21"/>
      <c r="FZ163" s="21"/>
      <c r="GA163" s="21"/>
      <c r="GB163" s="21"/>
      <c r="GC163" s="21"/>
      <c r="GD163" s="21"/>
      <c r="GE163" s="21"/>
      <c r="GF163" s="21"/>
      <c r="GG163" s="21"/>
      <c r="GH163" s="21"/>
      <c r="GI163" s="21"/>
      <c r="GJ163" s="21"/>
      <c r="GK163" s="21"/>
      <c r="GL163" s="21"/>
      <c r="GM163" s="21"/>
      <c r="GN163" s="21"/>
      <c r="GO163" s="21"/>
      <c r="GP163" s="21"/>
      <c r="GQ163" s="21"/>
      <c r="GR163" s="21"/>
      <c r="GS163" s="21"/>
      <c r="GT163" s="21"/>
      <c r="GU163" s="21"/>
      <c r="GV163" s="21"/>
      <c r="GW163" s="21"/>
      <c r="GX163" s="21"/>
      <c r="GY163" s="21"/>
      <c r="GZ163" s="21"/>
      <c r="HA163" s="21"/>
      <c r="HB163" s="21"/>
      <c r="HC163" s="21"/>
      <c r="HD163" s="21"/>
      <c r="HE163" s="21"/>
      <c r="HF163" s="21"/>
      <c r="HG163" s="21"/>
      <c r="HH163" s="21"/>
      <c r="HI163" s="21"/>
      <c r="HJ163" s="21"/>
      <c r="HK163" s="21"/>
      <c r="HL163" s="21"/>
      <c r="HM163" s="21"/>
      <c r="HN163" s="21"/>
      <c r="HO163" s="21"/>
      <c r="HP163" s="21"/>
      <c r="HQ163" s="21"/>
      <c r="HR163" s="21"/>
      <c r="HS163" s="21"/>
      <c r="HT163" s="21"/>
      <c r="HU163" s="21"/>
      <c r="HV163" s="21"/>
      <c r="HW163" s="21"/>
      <c r="HX163" s="21"/>
      <c r="HY163" s="21"/>
      <c r="HZ163" s="21"/>
      <c r="IA163" s="21"/>
      <c r="IB163" s="21"/>
      <c r="IC163" s="21"/>
      <c r="ID163" s="21"/>
      <c r="IE163" s="21"/>
      <c r="IF163" s="21"/>
      <c r="IG163" s="21"/>
      <c r="IH163" s="21"/>
      <c r="II163" s="21"/>
      <c r="IJ163" s="21"/>
      <c r="IK163" s="21"/>
      <c r="IL163" s="21"/>
      <c r="IM163" s="21"/>
      <c r="IN163" s="21"/>
      <c r="IO163" s="21"/>
      <c r="IP163" s="21"/>
      <c r="IQ163" s="21"/>
      <c r="IR163" s="21"/>
      <c r="IS163" s="21"/>
      <c r="IT163" s="21"/>
      <c r="IU163" s="21"/>
      <c r="IV163" s="21"/>
      <c r="IW163" s="21"/>
      <c r="IX163" s="21"/>
      <c r="IY163" s="21"/>
      <c r="IZ163" s="21"/>
      <c r="JA163" s="21"/>
      <c r="JB163" s="21"/>
      <c r="JC163" s="21"/>
      <c r="JD163" s="21"/>
      <c r="JE163" s="21"/>
      <c r="JF163" s="21"/>
      <c r="JG163" s="21"/>
      <c r="JH163" s="21"/>
      <c r="JI163" s="21"/>
      <c r="JJ163" s="21"/>
      <c r="JK163" s="21"/>
      <c r="JL163" s="21"/>
      <c r="JM163" s="21"/>
      <c r="JN163" s="21"/>
      <c r="JO163" s="21"/>
      <c r="JP163" s="21"/>
      <c r="JQ163" s="21"/>
      <c r="JR163" s="21"/>
      <c r="JS163" s="21"/>
      <c r="JT163" s="21"/>
      <c r="JU163" s="21"/>
      <c r="JV163" s="21"/>
      <c r="JW163" s="21"/>
      <c r="JX163" s="21"/>
      <c r="JY163" s="21"/>
      <c r="JZ163" s="21"/>
      <c r="KA163" s="21"/>
      <c r="KB163" s="21"/>
      <c r="KC163" s="21"/>
      <c r="KD163" s="21"/>
      <c r="KE163" s="21"/>
      <c r="KF163" s="21"/>
      <c r="KG163" s="21"/>
      <c r="KH163" s="21"/>
      <c r="KI163" s="21"/>
      <c r="KJ163" s="21"/>
      <c r="KK163" s="21"/>
      <c r="KL163" s="21"/>
      <c r="KM163" s="21"/>
      <c r="KN163" s="21"/>
      <c r="KO163" s="21"/>
      <c r="KP163" s="21"/>
      <c r="KQ163" s="21"/>
      <c r="KR163" s="21"/>
      <c r="KS163" s="21"/>
      <c r="KT163" s="21"/>
      <c r="KU163" s="21"/>
      <c r="KV163" s="21"/>
      <c r="KW163" s="21"/>
      <c r="KX163" s="21"/>
      <c r="KY163" s="21"/>
      <c r="KZ163" s="21"/>
      <c r="LA163" s="21"/>
      <c r="LB163" s="21"/>
      <c r="LC163" s="21"/>
      <c r="LD163" s="21"/>
      <c r="LE163" s="21"/>
      <c r="LF163" s="21"/>
      <c r="LG163" s="21"/>
      <c r="LH163" s="21"/>
      <c r="LI163" s="21"/>
      <c r="LJ163" s="21"/>
      <c r="LK163" s="21"/>
      <c r="LL163" s="21"/>
      <c r="LM163" s="21"/>
      <c r="LN163" s="21"/>
      <c r="LO163" s="21"/>
      <c r="LP163" s="21"/>
      <c r="LQ163" s="21"/>
      <c r="LR163" s="21"/>
      <c r="LS163" s="21"/>
      <c r="LT163" s="21"/>
      <c r="LU163" s="21"/>
      <c r="LV163" s="21"/>
      <c r="LW163" s="21"/>
      <c r="LX163" s="21"/>
      <c r="LY163" s="21"/>
      <c r="LZ163" s="21"/>
      <c r="MA163" s="21"/>
      <c r="MB163" s="21"/>
      <c r="MC163" s="21"/>
      <c r="MD163" s="21"/>
      <c r="ME163" s="21"/>
      <c r="MF163" s="21"/>
      <c r="MG163" s="21"/>
      <c r="MH163" s="21"/>
      <c r="MI163" s="21"/>
      <c r="MJ163" s="21"/>
      <c r="MK163" s="21"/>
      <c r="ML163" s="21"/>
      <c r="MM163" s="21"/>
      <c r="MN163" s="21"/>
      <c r="MO163" s="21"/>
      <c r="MP163" s="21"/>
      <c r="MQ163" s="21"/>
      <c r="MR163" s="21"/>
      <c r="MS163" s="21"/>
      <c r="MT163" s="21"/>
      <c r="MU163" s="21"/>
      <c r="MV163" s="21"/>
      <c r="MW163" s="21"/>
      <c r="MX163" s="21"/>
      <c r="MY163" s="21"/>
      <c r="MZ163" s="21"/>
      <c r="NA163" s="21"/>
      <c r="NB163" s="21"/>
      <c r="NC163" s="21"/>
      <c r="ND163" s="21"/>
      <c r="NE163" s="21"/>
      <c r="NF163" s="21"/>
      <c r="NG163" s="21"/>
      <c r="NH163" s="21"/>
      <c r="NI163" s="21"/>
      <c r="NJ163" s="21"/>
      <c r="NK163" s="21"/>
      <c r="NL163" s="21"/>
      <c r="NM163" s="21"/>
      <c r="NN163" s="21"/>
      <c r="NO163" s="21"/>
      <c r="NP163" s="21"/>
      <c r="NQ163" s="21"/>
      <c r="NR163" s="21"/>
      <c r="NS163" s="21"/>
      <c r="NT163" s="21"/>
      <c r="NU163" s="21"/>
      <c r="NV163" s="21"/>
      <c r="NW163" s="21"/>
      <c r="NX163" s="21"/>
      <c r="NY163" s="21"/>
      <c r="NZ163" s="21"/>
      <c r="OA163" s="21"/>
      <c r="OB163" s="21"/>
      <c r="OC163" s="21"/>
      <c r="OD163" s="21"/>
      <c r="OE163" s="21"/>
      <c r="OF163" s="21"/>
      <c r="OG163" s="21"/>
    </row>
    <row r="164" spans="1:397" s="22" customFormat="1" ht="40.5" customHeight="1" x14ac:dyDescent="0.25">
      <c r="A164" s="33">
        <v>153</v>
      </c>
      <c r="B164" s="35" t="s">
        <v>6</v>
      </c>
      <c r="C164" s="69" t="s">
        <v>236</v>
      </c>
      <c r="D164" s="69" t="s">
        <v>323</v>
      </c>
      <c r="E164" s="36" t="s">
        <v>294</v>
      </c>
      <c r="F164" s="36" t="s">
        <v>295</v>
      </c>
      <c r="G164" s="60">
        <v>15000</v>
      </c>
      <c r="H164" s="46">
        <v>15000</v>
      </c>
      <c r="I164" s="46"/>
      <c r="J164" s="46">
        <v>375.0000000000004</v>
      </c>
      <c r="K164" s="46"/>
      <c r="L164" s="46"/>
      <c r="M164" s="46"/>
      <c r="N164" s="46"/>
      <c r="O164" s="60">
        <f t="shared" si="17"/>
        <v>3750</v>
      </c>
      <c r="P164" s="61">
        <v>250.00000000000003</v>
      </c>
      <c r="Q164" s="57">
        <f t="shared" si="15"/>
        <v>19375</v>
      </c>
      <c r="R164" s="106">
        <v>4892.4754838709678</v>
      </c>
      <c r="S164" s="109">
        <f t="shared" si="13"/>
        <v>14482.524516129033</v>
      </c>
      <c r="T164" s="68" t="s">
        <v>247</v>
      </c>
      <c r="V164" s="83"/>
      <c r="W164" s="84">
        <f t="shared" si="14"/>
        <v>0</v>
      </c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/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  <c r="IV164" s="21"/>
      <c r="IW164" s="21"/>
      <c r="IX164" s="21"/>
      <c r="IY164" s="21"/>
      <c r="IZ164" s="21"/>
      <c r="JA164" s="21"/>
      <c r="JB164" s="21"/>
      <c r="JC164" s="21"/>
      <c r="JD164" s="21"/>
      <c r="JE164" s="21"/>
      <c r="JF164" s="21"/>
      <c r="JG164" s="21"/>
      <c r="JH164" s="21"/>
      <c r="JI164" s="21"/>
      <c r="JJ164" s="21"/>
      <c r="JK164" s="21"/>
      <c r="JL164" s="21"/>
      <c r="JM164" s="21"/>
      <c r="JN164" s="21"/>
      <c r="JO164" s="21"/>
      <c r="JP164" s="21"/>
      <c r="JQ164" s="21"/>
      <c r="JR164" s="21"/>
      <c r="JS164" s="21"/>
      <c r="JT164" s="21"/>
      <c r="JU164" s="21"/>
      <c r="JV164" s="21"/>
      <c r="JW164" s="21"/>
      <c r="JX164" s="21"/>
      <c r="JY164" s="21"/>
      <c r="JZ164" s="21"/>
      <c r="KA164" s="21"/>
      <c r="KB164" s="21"/>
      <c r="KC164" s="21"/>
      <c r="KD164" s="21"/>
      <c r="KE164" s="21"/>
      <c r="KF164" s="21"/>
      <c r="KG164" s="21"/>
      <c r="KH164" s="21"/>
      <c r="KI164" s="21"/>
      <c r="KJ164" s="21"/>
      <c r="KK164" s="21"/>
      <c r="KL164" s="21"/>
      <c r="KM164" s="21"/>
      <c r="KN164" s="21"/>
      <c r="KO164" s="21"/>
      <c r="KP164" s="21"/>
      <c r="KQ164" s="21"/>
      <c r="KR164" s="21"/>
      <c r="KS164" s="21"/>
      <c r="KT164" s="21"/>
      <c r="KU164" s="21"/>
      <c r="KV164" s="21"/>
      <c r="KW164" s="21"/>
      <c r="KX164" s="21"/>
      <c r="KY164" s="21"/>
      <c r="KZ164" s="21"/>
      <c r="LA164" s="21"/>
      <c r="LB164" s="21"/>
      <c r="LC164" s="21"/>
      <c r="LD164" s="21"/>
      <c r="LE164" s="21"/>
      <c r="LF164" s="21"/>
      <c r="LG164" s="21"/>
      <c r="LH164" s="21"/>
      <c r="LI164" s="21"/>
      <c r="LJ164" s="21"/>
      <c r="LK164" s="21"/>
      <c r="LL164" s="21"/>
      <c r="LM164" s="21"/>
      <c r="LN164" s="21"/>
      <c r="LO164" s="21"/>
      <c r="LP164" s="21"/>
      <c r="LQ164" s="21"/>
      <c r="LR164" s="21"/>
      <c r="LS164" s="21"/>
      <c r="LT164" s="21"/>
      <c r="LU164" s="21"/>
      <c r="LV164" s="21"/>
      <c r="LW164" s="21"/>
      <c r="LX164" s="21"/>
      <c r="LY164" s="21"/>
      <c r="LZ164" s="21"/>
      <c r="MA164" s="21"/>
      <c r="MB164" s="21"/>
      <c r="MC164" s="21"/>
      <c r="MD164" s="21"/>
      <c r="ME164" s="21"/>
      <c r="MF164" s="21"/>
      <c r="MG164" s="21"/>
      <c r="MH164" s="21"/>
      <c r="MI164" s="21"/>
      <c r="MJ164" s="21"/>
      <c r="MK164" s="21"/>
      <c r="ML164" s="21"/>
      <c r="MM164" s="21"/>
      <c r="MN164" s="21"/>
      <c r="MO164" s="21"/>
      <c r="MP164" s="21"/>
      <c r="MQ164" s="21"/>
      <c r="MR164" s="21"/>
      <c r="MS164" s="21"/>
      <c r="MT164" s="21"/>
      <c r="MU164" s="21"/>
      <c r="MV164" s="21"/>
      <c r="MW164" s="21"/>
      <c r="MX164" s="21"/>
      <c r="MY164" s="21"/>
      <c r="MZ164" s="21"/>
      <c r="NA164" s="21"/>
      <c r="NB164" s="21"/>
      <c r="NC164" s="21"/>
      <c r="ND164" s="21"/>
      <c r="NE164" s="21"/>
      <c r="NF164" s="21"/>
      <c r="NG164" s="21"/>
      <c r="NH164" s="21"/>
      <c r="NI164" s="21"/>
      <c r="NJ164" s="21"/>
      <c r="NK164" s="21"/>
      <c r="NL164" s="21"/>
      <c r="NM164" s="21"/>
      <c r="NN164" s="21"/>
      <c r="NO164" s="21"/>
      <c r="NP164" s="21"/>
      <c r="NQ164" s="21"/>
      <c r="NR164" s="21"/>
      <c r="NS164" s="21"/>
      <c r="NT164" s="21"/>
      <c r="NU164" s="21"/>
      <c r="NV164" s="21"/>
      <c r="NW164" s="21"/>
      <c r="NX164" s="21"/>
      <c r="NY164" s="21"/>
      <c r="NZ164" s="21"/>
      <c r="OA164" s="21"/>
      <c r="OB164" s="21"/>
      <c r="OC164" s="21"/>
      <c r="OD164" s="21"/>
      <c r="OE164" s="21"/>
      <c r="OF164" s="21"/>
      <c r="OG164" s="21"/>
    </row>
    <row r="165" spans="1:397" s="22" customFormat="1" ht="40.5" customHeight="1" x14ac:dyDescent="0.25">
      <c r="A165" s="33">
        <v>154</v>
      </c>
      <c r="B165" s="35" t="s">
        <v>6</v>
      </c>
      <c r="C165" s="69" t="s">
        <v>341</v>
      </c>
      <c r="D165" s="69" t="s">
        <v>344</v>
      </c>
      <c r="E165" s="34" t="s">
        <v>284</v>
      </c>
      <c r="F165" s="34" t="s">
        <v>284</v>
      </c>
      <c r="G165" s="60">
        <v>7000</v>
      </c>
      <c r="H165" s="46">
        <v>7000</v>
      </c>
      <c r="I165" s="46"/>
      <c r="J165" s="46">
        <v>375</v>
      </c>
      <c r="K165" s="46"/>
      <c r="L165" s="46"/>
      <c r="M165" s="46"/>
      <c r="N165" s="46"/>
      <c r="O165" s="60">
        <f t="shared" si="17"/>
        <v>1750</v>
      </c>
      <c r="P165" s="61">
        <v>250.00000000000003</v>
      </c>
      <c r="Q165" s="57">
        <f t="shared" si="15"/>
        <v>9375</v>
      </c>
      <c r="R165" s="106">
        <v>1845.6048387096776</v>
      </c>
      <c r="S165" s="109">
        <f t="shared" si="13"/>
        <v>7529.395161290322</v>
      </c>
      <c r="T165" s="68">
        <f t="shared" si="16"/>
        <v>547</v>
      </c>
      <c r="V165" s="83"/>
      <c r="W165" s="84">
        <f t="shared" si="14"/>
        <v>547</v>
      </c>
      <c r="X165" s="21">
        <v>547</v>
      </c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/>
      <c r="GK165" s="21"/>
      <c r="GL165" s="21"/>
      <c r="GM165" s="21"/>
      <c r="GN165" s="21"/>
      <c r="GO165" s="21"/>
      <c r="GP165" s="21"/>
      <c r="GQ165" s="21"/>
      <c r="GR165" s="21"/>
      <c r="GS165" s="21"/>
      <c r="GT165" s="21"/>
      <c r="GU165" s="21"/>
      <c r="GV165" s="21"/>
      <c r="GW165" s="21"/>
      <c r="GX165" s="21"/>
      <c r="GY165" s="21"/>
      <c r="GZ165" s="21"/>
      <c r="HA165" s="21"/>
      <c r="HB165" s="21"/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  <c r="IV165" s="21"/>
      <c r="IW165" s="21"/>
      <c r="IX165" s="21"/>
      <c r="IY165" s="21"/>
      <c r="IZ165" s="21"/>
      <c r="JA165" s="21"/>
      <c r="JB165" s="21"/>
      <c r="JC165" s="21"/>
      <c r="JD165" s="21"/>
      <c r="JE165" s="21"/>
      <c r="JF165" s="21"/>
      <c r="JG165" s="21"/>
      <c r="JH165" s="21"/>
      <c r="JI165" s="21"/>
      <c r="JJ165" s="21"/>
      <c r="JK165" s="21"/>
      <c r="JL165" s="21"/>
      <c r="JM165" s="21"/>
      <c r="JN165" s="21"/>
      <c r="JO165" s="21"/>
      <c r="JP165" s="21"/>
      <c r="JQ165" s="21"/>
      <c r="JR165" s="21"/>
      <c r="JS165" s="21"/>
      <c r="JT165" s="21"/>
      <c r="JU165" s="21"/>
      <c r="JV165" s="21"/>
      <c r="JW165" s="21"/>
      <c r="JX165" s="21"/>
      <c r="JY165" s="21"/>
      <c r="JZ165" s="21"/>
      <c r="KA165" s="21"/>
      <c r="KB165" s="21"/>
      <c r="KC165" s="21"/>
      <c r="KD165" s="21"/>
      <c r="KE165" s="21"/>
      <c r="KF165" s="21"/>
      <c r="KG165" s="21"/>
      <c r="KH165" s="21"/>
      <c r="KI165" s="21"/>
      <c r="KJ165" s="21"/>
      <c r="KK165" s="21"/>
      <c r="KL165" s="21"/>
      <c r="KM165" s="21"/>
      <c r="KN165" s="21"/>
      <c r="KO165" s="21"/>
      <c r="KP165" s="21"/>
      <c r="KQ165" s="21"/>
      <c r="KR165" s="21"/>
      <c r="KS165" s="21"/>
      <c r="KT165" s="21"/>
      <c r="KU165" s="21"/>
      <c r="KV165" s="21"/>
      <c r="KW165" s="21"/>
      <c r="KX165" s="21"/>
      <c r="KY165" s="21"/>
      <c r="KZ165" s="21"/>
      <c r="LA165" s="21"/>
      <c r="LB165" s="21"/>
      <c r="LC165" s="21"/>
      <c r="LD165" s="21"/>
      <c r="LE165" s="21"/>
      <c r="LF165" s="21"/>
      <c r="LG165" s="21"/>
      <c r="LH165" s="21"/>
      <c r="LI165" s="21"/>
      <c r="LJ165" s="21"/>
      <c r="LK165" s="21"/>
      <c r="LL165" s="21"/>
      <c r="LM165" s="21"/>
      <c r="LN165" s="21"/>
      <c r="LO165" s="21"/>
      <c r="LP165" s="21"/>
      <c r="LQ165" s="21"/>
      <c r="LR165" s="21"/>
      <c r="LS165" s="21"/>
      <c r="LT165" s="21"/>
      <c r="LU165" s="21"/>
      <c r="LV165" s="21"/>
      <c r="LW165" s="21"/>
      <c r="LX165" s="21"/>
      <c r="LY165" s="21"/>
      <c r="LZ165" s="21"/>
      <c r="MA165" s="21"/>
      <c r="MB165" s="21"/>
      <c r="MC165" s="21"/>
      <c r="MD165" s="21"/>
      <c r="ME165" s="21"/>
      <c r="MF165" s="21"/>
      <c r="MG165" s="21"/>
      <c r="MH165" s="21"/>
      <c r="MI165" s="21"/>
      <c r="MJ165" s="21"/>
      <c r="MK165" s="21"/>
      <c r="ML165" s="21"/>
      <c r="MM165" s="21"/>
      <c r="MN165" s="21"/>
      <c r="MO165" s="21"/>
      <c r="MP165" s="21"/>
      <c r="MQ165" s="21"/>
      <c r="MR165" s="21"/>
      <c r="MS165" s="21"/>
      <c r="MT165" s="21"/>
      <c r="MU165" s="21"/>
      <c r="MV165" s="21"/>
      <c r="MW165" s="21"/>
      <c r="MX165" s="21"/>
      <c r="MY165" s="21"/>
      <c r="MZ165" s="21"/>
      <c r="NA165" s="21"/>
      <c r="NB165" s="21"/>
      <c r="NC165" s="21"/>
      <c r="ND165" s="21"/>
      <c r="NE165" s="21"/>
      <c r="NF165" s="21"/>
      <c r="NG165" s="21"/>
      <c r="NH165" s="21"/>
      <c r="NI165" s="21"/>
      <c r="NJ165" s="21"/>
      <c r="NK165" s="21"/>
      <c r="NL165" s="21"/>
      <c r="NM165" s="21"/>
      <c r="NN165" s="21"/>
      <c r="NO165" s="21"/>
      <c r="NP165" s="21"/>
      <c r="NQ165" s="21"/>
      <c r="NR165" s="21"/>
      <c r="NS165" s="21"/>
      <c r="NT165" s="21"/>
      <c r="NU165" s="21"/>
      <c r="NV165" s="21"/>
      <c r="NW165" s="21"/>
      <c r="NX165" s="21"/>
      <c r="NY165" s="21"/>
      <c r="NZ165" s="21"/>
      <c r="OA165" s="21"/>
      <c r="OB165" s="21"/>
      <c r="OC165" s="21"/>
      <c r="OD165" s="21"/>
      <c r="OE165" s="21"/>
      <c r="OF165" s="21"/>
      <c r="OG165" s="21"/>
    </row>
    <row r="166" spans="1:397" s="22" customFormat="1" ht="40.5" customHeight="1" x14ac:dyDescent="0.25">
      <c r="A166" s="33">
        <v>155</v>
      </c>
      <c r="B166" s="35" t="s">
        <v>6</v>
      </c>
      <c r="C166" s="69" t="s">
        <v>342</v>
      </c>
      <c r="D166" s="69" t="s">
        <v>345</v>
      </c>
      <c r="E166" s="34" t="s">
        <v>276</v>
      </c>
      <c r="F166" s="36" t="s">
        <v>308</v>
      </c>
      <c r="G166" s="60">
        <v>7000</v>
      </c>
      <c r="H166" s="46">
        <v>7000</v>
      </c>
      <c r="I166" s="46"/>
      <c r="J166" s="46"/>
      <c r="K166" s="46"/>
      <c r="L166" s="46"/>
      <c r="M166" s="46"/>
      <c r="N166" s="46"/>
      <c r="O166" s="60">
        <f t="shared" si="17"/>
        <v>1750</v>
      </c>
      <c r="P166" s="61">
        <v>250.00000000000003</v>
      </c>
      <c r="Q166" s="57">
        <f t="shared" si="15"/>
        <v>9000</v>
      </c>
      <c r="R166" s="106">
        <v>1769.7580645161293</v>
      </c>
      <c r="S166" s="109">
        <f t="shared" si="13"/>
        <v>7230.2419354838712</v>
      </c>
      <c r="T166" s="68" t="s">
        <v>247</v>
      </c>
      <c r="V166" s="83"/>
      <c r="W166" s="84">
        <f t="shared" si="14"/>
        <v>0</v>
      </c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1"/>
      <c r="CP166" s="21"/>
      <c r="CQ166" s="21"/>
      <c r="CR166" s="21"/>
      <c r="CS166" s="21"/>
      <c r="CT166" s="21"/>
      <c r="CU166" s="21"/>
      <c r="CV166" s="21"/>
      <c r="CW166" s="21"/>
      <c r="CX166" s="21"/>
      <c r="CY166" s="21"/>
      <c r="CZ166" s="21"/>
      <c r="DA166" s="21"/>
      <c r="DB166" s="21"/>
      <c r="DC166" s="21"/>
      <c r="DD166" s="21"/>
      <c r="DE166" s="21"/>
      <c r="DF166" s="21"/>
      <c r="DG166" s="21"/>
      <c r="DH166" s="21"/>
      <c r="DI166" s="21"/>
      <c r="DJ166" s="21"/>
      <c r="DK166" s="21"/>
      <c r="DL166" s="21"/>
      <c r="DM166" s="21"/>
      <c r="DN166" s="21"/>
      <c r="DO166" s="21"/>
      <c r="DP166" s="21"/>
      <c r="DQ166" s="21"/>
      <c r="DR166" s="21"/>
      <c r="DS166" s="21"/>
      <c r="DT166" s="21"/>
      <c r="DU166" s="21"/>
      <c r="DV166" s="21"/>
      <c r="DW166" s="21"/>
      <c r="DX166" s="21"/>
      <c r="DY166" s="21"/>
      <c r="DZ166" s="21"/>
      <c r="EA166" s="21"/>
      <c r="EB166" s="21"/>
      <c r="EC166" s="21"/>
      <c r="ED166" s="21"/>
      <c r="EE166" s="21"/>
      <c r="EF166" s="21"/>
      <c r="EG166" s="21"/>
      <c r="EH166" s="21"/>
      <c r="EI166" s="21"/>
      <c r="EJ166" s="21"/>
      <c r="EK166" s="21"/>
      <c r="EL166" s="21"/>
      <c r="EM166" s="21"/>
      <c r="EN166" s="21"/>
      <c r="EO166" s="21"/>
      <c r="EP166" s="21"/>
      <c r="EQ166" s="21"/>
      <c r="ER166" s="21"/>
      <c r="ES166" s="21"/>
      <c r="ET166" s="21"/>
      <c r="EU166" s="21"/>
      <c r="EV166" s="21"/>
      <c r="EW166" s="21"/>
      <c r="EX166" s="21"/>
      <c r="EY166" s="21"/>
      <c r="EZ166" s="21"/>
      <c r="FA166" s="21"/>
      <c r="FB166" s="21"/>
      <c r="FC166" s="21"/>
      <c r="FD166" s="21"/>
      <c r="FE166" s="21"/>
      <c r="FF166" s="21"/>
      <c r="FG166" s="21"/>
      <c r="FH166" s="21"/>
      <c r="FI166" s="21"/>
      <c r="FJ166" s="21"/>
      <c r="FK166" s="21"/>
      <c r="FL166" s="21"/>
      <c r="FM166" s="21"/>
      <c r="FN166" s="21"/>
      <c r="FO166" s="21"/>
      <c r="FP166" s="21"/>
      <c r="FQ166" s="21"/>
      <c r="FR166" s="21"/>
      <c r="FS166" s="21"/>
      <c r="FT166" s="21"/>
      <c r="FU166" s="21"/>
      <c r="FV166" s="21"/>
      <c r="FW166" s="21"/>
      <c r="FX166" s="21"/>
      <c r="FY166" s="21"/>
      <c r="FZ166" s="21"/>
      <c r="GA166" s="21"/>
      <c r="GB166" s="21"/>
      <c r="GC166" s="21"/>
      <c r="GD166" s="21"/>
      <c r="GE166" s="21"/>
      <c r="GF166" s="21"/>
      <c r="GG166" s="21"/>
      <c r="GH166" s="21"/>
      <c r="GI166" s="21"/>
      <c r="GJ166" s="21"/>
      <c r="GK166" s="21"/>
      <c r="GL166" s="21"/>
      <c r="GM166" s="21"/>
      <c r="GN166" s="21"/>
      <c r="GO166" s="21"/>
      <c r="GP166" s="21"/>
      <c r="GQ166" s="21"/>
      <c r="GR166" s="21"/>
      <c r="GS166" s="21"/>
      <c r="GT166" s="21"/>
      <c r="GU166" s="21"/>
      <c r="GV166" s="21"/>
      <c r="GW166" s="21"/>
      <c r="GX166" s="21"/>
      <c r="GY166" s="21"/>
      <c r="GZ166" s="21"/>
      <c r="HA166" s="21"/>
      <c r="HB166" s="21"/>
      <c r="HC166" s="21"/>
      <c r="HD166" s="21"/>
      <c r="HE166" s="21"/>
      <c r="HF166" s="21"/>
      <c r="HG166" s="21"/>
      <c r="HH166" s="21"/>
      <c r="HI166" s="21"/>
      <c r="HJ166" s="21"/>
      <c r="HK166" s="21"/>
      <c r="HL166" s="21"/>
      <c r="HM166" s="21"/>
      <c r="HN166" s="21"/>
      <c r="HO166" s="21"/>
      <c r="HP166" s="21"/>
      <c r="HQ166" s="21"/>
      <c r="HR166" s="21"/>
      <c r="HS166" s="21"/>
      <c r="HT166" s="21"/>
      <c r="HU166" s="21"/>
      <c r="HV166" s="21"/>
      <c r="HW166" s="21"/>
      <c r="HX166" s="21"/>
      <c r="HY166" s="21"/>
      <c r="HZ166" s="21"/>
      <c r="IA166" s="21"/>
      <c r="IB166" s="21"/>
      <c r="IC166" s="21"/>
      <c r="ID166" s="21"/>
      <c r="IE166" s="21"/>
      <c r="IF166" s="21"/>
      <c r="IG166" s="21"/>
      <c r="IH166" s="21"/>
      <c r="II166" s="21"/>
      <c r="IJ166" s="21"/>
      <c r="IK166" s="21"/>
      <c r="IL166" s="21"/>
      <c r="IM166" s="21"/>
      <c r="IN166" s="21"/>
      <c r="IO166" s="21"/>
      <c r="IP166" s="21"/>
      <c r="IQ166" s="21"/>
      <c r="IR166" s="21"/>
      <c r="IS166" s="21"/>
      <c r="IT166" s="21"/>
      <c r="IU166" s="21"/>
      <c r="IV166" s="21"/>
      <c r="IW166" s="21"/>
      <c r="IX166" s="21"/>
      <c r="IY166" s="21"/>
      <c r="IZ166" s="21"/>
      <c r="JA166" s="21"/>
      <c r="JB166" s="21"/>
      <c r="JC166" s="21"/>
      <c r="JD166" s="21"/>
      <c r="JE166" s="21"/>
      <c r="JF166" s="21"/>
      <c r="JG166" s="21"/>
      <c r="JH166" s="21"/>
      <c r="JI166" s="21"/>
      <c r="JJ166" s="21"/>
      <c r="JK166" s="21"/>
      <c r="JL166" s="21"/>
      <c r="JM166" s="21"/>
      <c r="JN166" s="21"/>
      <c r="JO166" s="21"/>
      <c r="JP166" s="21"/>
      <c r="JQ166" s="21"/>
      <c r="JR166" s="21"/>
      <c r="JS166" s="21"/>
      <c r="JT166" s="21"/>
      <c r="JU166" s="21"/>
      <c r="JV166" s="21"/>
      <c r="JW166" s="21"/>
      <c r="JX166" s="21"/>
      <c r="JY166" s="21"/>
      <c r="JZ166" s="21"/>
      <c r="KA166" s="21"/>
      <c r="KB166" s="21"/>
      <c r="KC166" s="21"/>
      <c r="KD166" s="21"/>
      <c r="KE166" s="21"/>
      <c r="KF166" s="21"/>
      <c r="KG166" s="21"/>
      <c r="KH166" s="21"/>
      <c r="KI166" s="21"/>
      <c r="KJ166" s="21"/>
      <c r="KK166" s="21"/>
      <c r="KL166" s="21"/>
      <c r="KM166" s="21"/>
      <c r="KN166" s="21"/>
      <c r="KO166" s="21"/>
      <c r="KP166" s="21"/>
      <c r="KQ166" s="21"/>
      <c r="KR166" s="21"/>
      <c r="KS166" s="21"/>
      <c r="KT166" s="21"/>
      <c r="KU166" s="21"/>
      <c r="KV166" s="21"/>
      <c r="KW166" s="21"/>
      <c r="KX166" s="21"/>
      <c r="KY166" s="21"/>
      <c r="KZ166" s="21"/>
      <c r="LA166" s="21"/>
      <c r="LB166" s="21"/>
      <c r="LC166" s="21"/>
      <c r="LD166" s="21"/>
      <c r="LE166" s="21"/>
      <c r="LF166" s="21"/>
      <c r="LG166" s="21"/>
      <c r="LH166" s="21"/>
      <c r="LI166" s="21"/>
      <c r="LJ166" s="21"/>
      <c r="LK166" s="21"/>
      <c r="LL166" s="21"/>
      <c r="LM166" s="21"/>
      <c r="LN166" s="21"/>
      <c r="LO166" s="21"/>
      <c r="LP166" s="21"/>
      <c r="LQ166" s="21"/>
      <c r="LR166" s="21"/>
      <c r="LS166" s="21"/>
      <c r="LT166" s="21"/>
      <c r="LU166" s="21"/>
      <c r="LV166" s="21"/>
      <c r="LW166" s="21"/>
      <c r="LX166" s="21"/>
      <c r="LY166" s="21"/>
      <c r="LZ166" s="21"/>
      <c r="MA166" s="21"/>
      <c r="MB166" s="21"/>
      <c r="MC166" s="21"/>
      <c r="MD166" s="21"/>
      <c r="ME166" s="21"/>
      <c r="MF166" s="21"/>
      <c r="MG166" s="21"/>
      <c r="MH166" s="21"/>
      <c r="MI166" s="21"/>
      <c r="MJ166" s="21"/>
      <c r="MK166" s="21"/>
      <c r="ML166" s="21"/>
      <c r="MM166" s="21"/>
      <c r="MN166" s="21"/>
      <c r="MO166" s="21"/>
      <c r="MP166" s="21"/>
      <c r="MQ166" s="21"/>
      <c r="MR166" s="21"/>
      <c r="MS166" s="21"/>
      <c r="MT166" s="21"/>
      <c r="MU166" s="21"/>
      <c r="MV166" s="21"/>
      <c r="MW166" s="21"/>
      <c r="MX166" s="21"/>
      <c r="MY166" s="21"/>
      <c r="MZ166" s="21"/>
      <c r="NA166" s="21"/>
      <c r="NB166" s="21"/>
      <c r="NC166" s="21"/>
      <c r="ND166" s="21"/>
      <c r="NE166" s="21"/>
      <c r="NF166" s="21"/>
      <c r="NG166" s="21"/>
      <c r="NH166" s="21"/>
      <c r="NI166" s="21"/>
      <c r="NJ166" s="21"/>
      <c r="NK166" s="21"/>
      <c r="NL166" s="21"/>
      <c r="NM166" s="21"/>
      <c r="NN166" s="21"/>
      <c r="NO166" s="21"/>
      <c r="NP166" s="21"/>
      <c r="NQ166" s="21"/>
      <c r="NR166" s="21"/>
      <c r="NS166" s="21"/>
      <c r="NT166" s="21"/>
      <c r="NU166" s="21"/>
      <c r="NV166" s="21"/>
      <c r="NW166" s="21"/>
      <c r="NX166" s="21"/>
      <c r="NY166" s="21"/>
      <c r="NZ166" s="21"/>
      <c r="OA166" s="21"/>
      <c r="OB166" s="21"/>
      <c r="OC166" s="21"/>
      <c r="OD166" s="21"/>
      <c r="OE166" s="21"/>
      <c r="OF166" s="21"/>
      <c r="OG166" s="21"/>
    </row>
    <row r="167" spans="1:397" s="7" customFormat="1" ht="45" customHeight="1" x14ac:dyDescent="0.25">
      <c r="A167" s="33">
        <v>156</v>
      </c>
      <c r="B167" s="35" t="s">
        <v>6</v>
      </c>
      <c r="C167" s="69" t="s">
        <v>206</v>
      </c>
      <c r="D167" s="34" t="s">
        <v>348</v>
      </c>
      <c r="E167" s="34" t="s">
        <v>277</v>
      </c>
      <c r="F167" s="34" t="s">
        <v>283</v>
      </c>
      <c r="G167" s="60">
        <v>10000</v>
      </c>
      <c r="H167" s="46">
        <v>10000</v>
      </c>
      <c r="I167" s="46">
        <v>0</v>
      </c>
      <c r="J167" s="46"/>
      <c r="K167" s="46">
        <v>0</v>
      </c>
      <c r="L167" s="46">
        <v>0</v>
      </c>
      <c r="M167" s="46">
        <v>0</v>
      </c>
      <c r="N167" s="46">
        <v>0</v>
      </c>
      <c r="O167" s="60">
        <f t="shared" si="17"/>
        <v>2500</v>
      </c>
      <c r="P167" s="61">
        <v>250.00000000000003</v>
      </c>
      <c r="Q167" s="57">
        <f t="shared" si="15"/>
        <v>12750</v>
      </c>
      <c r="R167" s="105">
        <v>3147.0558064516126</v>
      </c>
      <c r="S167" s="108">
        <f t="shared" si="13"/>
        <v>9602.9441935483883</v>
      </c>
      <c r="T167" s="68" t="s">
        <v>247</v>
      </c>
      <c r="V167" s="82" t="s">
        <v>247</v>
      </c>
      <c r="W167" s="84">
        <f t="shared" si="14"/>
        <v>0</v>
      </c>
    </row>
    <row r="168" spans="1:397" s="22" customFormat="1" ht="45" customHeight="1" x14ac:dyDescent="0.25">
      <c r="A168" s="33">
        <v>157</v>
      </c>
      <c r="B168" s="35" t="s">
        <v>6</v>
      </c>
      <c r="C168" s="69" t="s">
        <v>349</v>
      </c>
      <c r="D168" s="34" t="s">
        <v>350</v>
      </c>
      <c r="E168" s="36" t="s">
        <v>285</v>
      </c>
      <c r="F168" s="36" t="s">
        <v>285</v>
      </c>
      <c r="G168" s="60">
        <v>8000</v>
      </c>
      <c r="H168" s="46">
        <v>8000</v>
      </c>
      <c r="I168" s="46">
        <v>0</v>
      </c>
      <c r="J168" s="60">
        <v>0</v>
      </c>
      <c r="K168" s="46">
        <v>0</v>
      </c>
      <c r="L168" s="46">
        <v>0</v>
      </c>
      <c r="M168" s="46">
        <v>0</v>
      </c>
      <c r="N168" s="46">
        <v>0</v>
      </c>
      <c r="O168" s="60">
        <f t="shared" si="17"/>
        <v>2000</v>
      </c>
      <c r="P168" s="61">
        <v>250</v>
      </c>
      <c r="Q168" s="57">
        <f t="shared" si="15"/>
        <v>10250</v>
      </c>
      <c r="R168" s="105">
        <v>2156.9806451612903</v>
      </c>
      <c r="S168" s="108">
        <f t="shared" si="13"/>
        <v>8093.0193548387097</v>
      </c>
      <c r="T168" s="68" t="s">
        <v>247</v>
      </c>
      <c r="V168" s="83"/>
      <c r="W168" s="84">
        <f t="shared" si="14"/>
        <v>0</v>
      </c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  <c r="IV168" s="21"/>
      <c r="IW168" s="21"/>
      <c r="IX168" s="21"/>
      <c r="IY168" s="21"/>
      <c r="IZ168" s="21"/>
      <c r="JA168" s="21"/>
      <c r="JB168" s="21"/>
      <c r="JC168" s="21"/>
      <c r="JD168" s="21"/>
      <c r="JE168" s="21"/>
      <c r="JF168" s="21"/>
      <c r="JG168" s="21"/>
      <c r="JH168" s="21"/>
      <c r="JI168" s="21"/>
      <c r="JJ168" s="21"/>
      <c r="JK168" s="21"/>
      <c r="JL168" s="21"/>
      <c r="JM168" s="21"/>
      <c r="JN168" s="21"/>
      <c r="JO168" s="21"/>
      <c r="JP168" s="21"/>
      <c r="JQ168" s="21"/>
      <c r="JR168" s="21"/>
      <c r="JS168" s="21"/>
      <c r="JT168" s="21"/>
      <c r="JU168" s="21"/>
      <c r="JV168" s="21"/>
      <c r="JW168" s="21"/>
      <c r="JX168" s="21"/>
      <c r="JY168" s="21"/>
      <c r="JZ168" s="21"/>
      <c r="KA168" s="21"/>
      <c r="KB168" s="21"/>
      <c r="KC168" s="21"/>
      <c r="KD168" s="21"/>
      <c r="KE168" s="21"/>
      <c r="KF168" s="21"/>
      <c r="KG168" s="21"/>
      <c r="KH168" s="21"/>
      <c r="KI168" s="21"/>
      <c r="KJ168" s="21"/>
      <c r="KK168" s="21"/>
      <c r="KL168" s="21"/>
      <c r="KM168" s="21"/>
      <c r="KN168" s="21"/>
      <c r="KO168" s="21"/>
      <c r="KP168" s="21"/>
      <c r="KQ168" s="21"/>
      <c r="KR168" s="21"/>
      <c r="KS168" s="21"/>
      <c r="KT168" s="21"/>
      <c r="KU168" s="21"/>
      <c r="KV168" s="21"/>
      <c r="KW168" s="21"/>
      <c r="KX168" s="21"/>
      <c r="KY168" s="21"/>
      <c r="KZ168" s="21"/>
      <c r="LA168" s="21"/>
      <c r="LB168" s="21"/>
      <c r="LC168" s="21"/>
      <c r="LD168" s="21"/>
      <c r="LE168" s="21"/>
      <c r="LF168" s="21"/>
      <c r="LG168" s="21"/>
      <c r="LH168" s="21"/>
      <c r="LI168" s="21"/>
      <c r="LJ168" s="21"/>
      <c r="LK168" s="21"/>
      <c r="LL168" s="21"/>
      <c r="LM168" s="21"/>
      <c r="LN168" s="21"/>
      <c r="LO168" s="21"/>
      <c r="LP168" s="21"/>
      <c r="LQ168" s="21"/>
      <c r="LR168" s="21"/>
      <c r="LS168" s="21"/>
      <c r="LT168" s="21"/>
      <c r="LU168" s="21"/>
      <c r="LV168" s="21"/>
      <c r="LW168" s="21"/>
      <c r="LX168" s="21"/>
      <c r="LY168" s="21"/>
      <c r="LZ168" s="21"/>
      <c r="MA168" s="21"/>
      <c r="MB168" s="21"/>
      <c r="MC168" s="21"/>
      <c r="MD168" s="21"/>
      <c r="ME168" s="21"/>
      <c r="MF168" s="21"/>
      <c r="MG168" s="21"/>
      <c r="MH168" s="21"/>
      <c r="MI168" s="21"/>
      <c r="MJ168" s="21"/>
      <c r="MK168" s="21"/>
      <c r="ML168" s="21"/>
      <c r="MM168" s="21"/>
      <c r="MN168" s="21"/>
      <c r="MO168" s="21"/>
      <c r="MP168" s="21"/>
      <c r="MQ168" s="21"/>
      <c r="MR168" s="21"/>
      <c r="MS168" s="21"/>
      <c r="MT168" s="21"/>
      <c r="MU168" s="21"/>
      <c r="MV168" s="21"/>
      <c r="MW168" s="21"/>
      <c r="MX168" s="21"/>
      <c r="MY168" s="21"/>
      <c r="MZ168" s="21"/>
      <c r="NA168" s="21"/>
      <c r="NB168" s="21"/>
      <c r="NC168" s="21"/>
      <c r="ND168" s="21"/>
      <c r="NE168" s="21"/>
      <c r="NF168" s="21"/>
      <c r="NG168" s="21"/>
      <c r="NH168" s="21"/>
      <c r="NI168" s="21"/>
      <c r="NJ168" s="21"/>
      <c r="NK168" s="21"/>
      <c r="NL168" s="21"/>
      <c r="NM168" s="21"/>
      <c r="NN168" s="21"/>
      <c r="NO168" s="21"/>
      <c r="NP168" s="21"/>
      <c r="NQ168" s="21"/>
      <c r="NR168" s="21"/>
      <c r="NS168" s="21"/>
      <c r="NT168" s="21"/>
      <c r="NU168" s="21"/>
      <c r="NV168" s="21"/>
      <c r="NW168" s="21"/>
      <c r="NX168" s="21"/>
      <c r="NY168" s="21"/>
      <c r="NZ168" s="21"/>
      <c r="OA168" s="21"/>
      <c r="OB168" s="21"/>
      <c r="OC168" s="21"/>
      <c r="OD168" s="21"/>
      <c r="OE168" s="21"/>
      <c r="OF168" s="21"/>
      <c r="OG168" s="21"/>
    </row>
    <row r="169" spans="1:397" s="22" customFormat="1" ht="45" customHeight="1" x14ac:dyDescent="0.25">
      <c r="A169" s="33">
        <v>158</v>
      </c>
      <c r="B169" s="35" t="s">
        <v>6</v>
      </c>
      <c r="C169" s="69" t="s">
        <v>351</v>
      </c>
      <c r="D169" s="34" t="s">
        <v>337</v>
      </c>
      <c r="E169" s="36" t="s">
        <v>277</v>
      </c>
      <c r="F169" s="34" t="s">
        <v>283</v>
      </c>
      <c r="G169" s="60">
        <v>8000</v>
      </c>
      <c r="H169" s="46">
        <v>8000</v>
      </c>
      <c r="I169" s="46">
        <v>0</v>
      </c>
      <c r="J169" s="60">
        <v>0</v>
      </c>
      <c r="K169" s="46">
        <v>0</v>
      </c>
      <c r="L169" s="46">
        <v>0</v>
      </c>
      <c r="M169" s="46">
        <v>0</v>
      </c>
      <c r="N169" s="46">
        <v>0</v>
      </c>
      <c r="O169" s="60">
        <f t="shared" si="17"/>
        <v>2000</v>
      </c>
      <c r="P169" s="61">
        <v>250</v>
      </c>
      <c r="Q169" s="57">
        <f t="shared" si="15"/>
        <v>10250</v>
      </c>
      <c r="R169" s="105">
        <v>2022.5806451612905</v>
      </c>
      <c r="S169" s="108">
        <f t="shared" si="13"/>
        <v>8227.4193548387102</v>
      </c>
      <c r="T169" s="68" t="s">
        <v>247</v>
      </c>
      <c r="V169" s="83"/>
      <c r="W169" s="84">
        <f t="shared" si="14"/>
        <v>0</v>
      </c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  <c r="HZ169" s="21"/>
      <c r="IA169" s="21"/>
      <c r="IB169" s="21"/>
      <c r="IC169" s="21"/>
      <c r="ID169" s="21"/>
      <c r="IE169" s="21"/>
      <c r="IF169" s="21"/>
      <c r="IG169" s="21"/>
      <c r="IH169" s="21"/>
      <c r="II169" s="21"/>
      <c r="IJ169" s="21"/>
      <c r="IK169" s="21"/>
      <c r="IL169" s="21"/>
      <c r="IM169" s="21"/>
      <c r="IN169" s="21"/>
      <c r="IO169" s="21"/>
      <c r="IP169" s="21"/>
      <c r="IQ169" s="21"/>
      <c r="IR169" s="21"/>
      <c r="IS169" s="21"/>
      <c r="IT169" s="21"/>
      <c r="IU169" s="21"/>
      <c r="IV169" s="21"/>
      <c r="IW169" s="21"/>
      <c r="IX169" s="21"/>
      <c r="IY169" s="21"/>
      <c r="IZ169" s="21"/>
      <c r="JA169" s="21"/>
      <c r="JB169" s="21"/>
      <c r="JC169" s="21"/>
      <c r="JD169" s="21"/>
      <c r="JE169" s="21"/>
      <c r="JF169" s="21"/>
      <c r="JG169" s="21"/>
      <c r="JH169" s="21"/>
      <c r="JI169" s="21"/>
      <c r="JJ169" s="21"/>
      <c r="JK169" s="21"/>
      <c r="JL169" s="21"/>
      <c r="JM169" s="21"/>
      <c r="JN169" s="21"/>
      <c r="JO169" s="21"/>
      <c r="JP169" s="21"/>
      <c r="JQ169" s="21"/>
      <c r="JR169" s="21"/>
      <c r="JS169" s="21"/>
      <c r="JT169" s="21"/>
      <c r="JU169" s="21"/>
      <c r="JV169" s="21"/>
      <c r="JW169" s="21"/>
      <c r="JX169" s="21"/>
      <c r="JY169" s="21"/>
      <c r="JZ169" s="21"/>
      <c r="KA169" s="21"/>
      <c r="KB169" s="21"/>
      <c r="KC169" s="21"/>
      <c r="KD169" s="21"/>
      <c r="KE169" s="21"/>
      <c r="KF169" s="21"/>
      <c r="KG169" s="21"/>
      <c r="KH169" s="21"/>
      <c r="KI169" s="21"/>
      <c r="KJ169" s="21"/>
      <c r="KK169" s="21"/>
      <c r="KL169" s="21"/>
      <c r="KM169" s="21"/>
      <c r="KN169" s="21"/>
      <c r="KO169" s="21"/>
      <c r="KP169" s="21"/>
      <c r="KQ169" s="21"/>
      <c r="KR169" s="21"/>
      <c r="KS169" s="21"/>
      <c r="KT169" s="21"/>
      <c r="KU169" s="21"/>
      <c r="KV169" s="21"/>
      <c r="KW169" s="21"/>
      <c r="KX169" s="21"/>
      <c r="KY169" s="21"/>
      <c r="KZ169" s="21"/>
      <c r="LA169" s="21"/>
      <c r="LB169" s="21"/>
      <c r="LC169" s="21"/>
      <c r="LD169" s="21"/>
      <c r="LE169" s="21"/>
      <c r="LF169" s="21"/>
      <c r="LG169" s="21"/>
      <c r="LH169" s="21"/>
      <c r="LI169" s="21"/>
      <c r="LJ169" s="21"/>
      <c r="LK169" s="21"/>
      <c r="LL169" s="21"/>
      <c r="LM169" s="21"/>
      <c r="LN169" s="21"/>
      <c r="LO169" s="21"/>
      <c r="LP169" s="21"/>
      <c r="LQ169" s="21"/>
      <c r="LR169" s="21"/>
      <c r="LS169" s="21"/>
      <c r="LT169" s="21"/>
      <c r="LU169" s="21"/>
      <c r="LV169" s="21"/>
      <c r="LW169" s="21"/>
      <c r="LX169" s="21"/>
      <c r="LY169" s="21"/>
      <c r="LZ169" s="21"/>
      <c r="MA169" s="21"/>
      <c r="MB169" s="21"/>
      <c r="MC169" s="21"/>
      <c r="MD169" s="21"/>
      <c r="ME169" s="21"/>
      <c r="MF169" s="21"/>
      <c r="MG169" s="21"/>
      <c r="MH169" s="21"/>
      <c r="MI169" s="21"/>
      <c r="MJ169" s="21"/>
      <c r="MK169" s="21"/>
      <c r="ML169" s="21"/>
      <c r="MM169" s="21"/>
      <c r="MN169" s="21"/>
      <c r="MO169" s="21"/>
      <c r="MP169" s="21"/>
      <c r="MQ169" s="21"/>
      <c r="MR169" s="21"/>
      <c r="MS169" s="21"/>
      <c r="MT169" s="21"/>
      <c r="MU169" s="21"/>
      <c r="MV169" s="21"/>
      <c r="MW169" s="21"/>
      <c r="MX169" s="21"/>
      <c r="MY169" s="21"/>
      <c r="MZ169" s="21"/>
      <c r="NA169" s="21"/>
      <c r="NB169" s="21"/>
      <c r="NC169" s="21"/>
      <c r="ND169" s="21"/>
      <c r="NE169" s="21"/>
      <c r="NF169" s="21"/>
      <c r="NG169" s="21"/>
      <c r="NH169" s="21"/>
      <c r="NI169" s="21"/>
      <c r="NJ169" s="21"/>
      <c r="NK169" s="21"/>
      <c r="NL169" s="21"/>
      <c r="NM169" s="21"/>
      <c r="NN169" s="21"/>
      <c r="NO169" s="21"/>
      <c r="NP169" s="21"/>
      <c r="NQ169" s="21"/>
      <c r="NR169" s="21"/>
      <c r="NS169" s="21"/>
      <c r="NT169" s="21"/>
      <c r="NU169" s="21"/>
      <c r="NV169" s="21"/>
      <c r="NW169" s="21"/>
      <c r="NX169" s="21"/>
      <c r="NY169" s="21"/>
      <c r="NZ169" s="21"/>
      <c r="OA169" s="21"/>
      <c r="OB169" s="21"/>
      <c r="OC169" s="21"/>
      <c r="OD169" s="21"/>
      <c r="OE169" s="21"/>
      <c r="OF169" s="21"/>
      <c r="OG169" s="21"/>
    </row>
    <row r="170" spans="1:397" s="22" customFormat="1" ht="45" customHeight="1" x14ac:dyDescent="0.25">
      <c r="A170" s="33">
        <v>159</v>
      </c>
      <c r="B170" s="35" t="s">
        <v>6</v>
      </c>
      <c r="C170" s="69" t="s">
        <v>352</v>
      </c>
      <c r="D170" s="34" t="s">
        <v>355</v>
      </c>
      <c r="E170" s="36" t="s">
        <v>285</v>
      </c>
      <c r="F170" s="34" t="s">
        <v>285</v>
      </c>
      <c r="G170" s="60">
        <v>11000</v>
      </c>
      <c r="H170" s="46">
        <v>11000</v>
      </c>
      <c r="I170" s="46">
        <v>0</v>
      </c>
      <c r="J170" s="60">
        <v>375</v>
      </c>
      <c r="K170" s="46">
        <v>0</v>
      </c>
      <c r="L170" s="46">
        <v>0</v>
      </c>
      <c r="M170" s="46">
        <v>0</v>
      </c>
      <c r="N170" s="46">
        <v>0</v>
      </c>
      <c r="O170" s="60">
        <f t="shared" si="17"/>
        <v>2750</v>
      </c>
      <c r="P170" s="61">
        <v>250</v>
      </c>
      <c r="Q170" s="57">
        <f t="shared" si="15"/>
        <v>14375</v>
      </c>
      <c r="R170" s="105">
        <v>3127.1451612903224</v>
      </c>
      <c r="S170" s="108">
        <f t="shared" si="13"/>
        <v>11247.854838709678</v>
      </c>
      <c r="T170" s="68" t="s">
        <v>247</v>
      </c>
      <c r="V170" s="83"/>
      <c r="W170" s="84">
        <f t="shared" si="14"/>
        <v>0</v>
      </c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  <c r="HZ170" s="21"/>
      <c r="IA170" s="21"/>
      <c r="IB170" s="21"/>
      <c r="IC170" s="21"/>
      <c r="ID170" s="21"/>
      <c r="IE170" s="21"/>
      <c r="IF170" s="21"/>
      <c r="IG170" s="21"/>
      <c r="IH170" s="21"/>
      <c r="II170" s="21"/>
      <c r="IJ170" s="21"/>
      <c r="IK170" s="21"/>
      <c r="IL170" s="21"/>
      <c r="IM170" s="21"/>
      <c r="IN170" s="21"/>
      <c r="IO170" s="21"/>
      <c r="IP170" s="21"/>
      <c r="IQ170" s="21"/>
      <c r="IR170" s="21"/>
      <c r="IS170" s="21"/>
      <c r="IT170" s="21"/>
      <c r="IU170" s="21"/>
      <c r="IV170" s="21"/>
      <c r="IW170" s="21"/>
      <c r="IX170" s="21"/>
      <c r="IY170" s="21"/>
      <c r="IZ170" s="21"/>
      <c r="JA170" s="21"/>
      <c r="JB170" s="21"/>
      <c r="JC170" s="21"/>
      <c r="JD170" s="21"/>
      <c r="JE170" s="21"/>
      <c r="JF170" s="21"/>
      <c r="JG170" s="21"/>
      <c r="JH170" s="21"/>
      <c r="JI170" s="21"/>
      <c r="JJ170" s="21"/>
      <c r="JK170" s="21"/>
      <c r="JL170" s="21"/>
      <c r="JM170" s="21"/>
      <c r="JN170" s="21"/>
      <c r="JO170" s="21"/>
      <c r="JP170" s="21"/>
      <c r="JQ170" s="21"/>
      <c r="JR170" s="21"/>
      <c r="JS170" s="21"/>
      <c r="JT170" s="21"/>
      <c r="JU170" s="21"/>
      <c r="JV170" s="21"/>
      <c r="JW170" s="21"/>
      <c r="JX170" s="21"/>
      <c r="JY170" s="21"/>
      <c r="JZ170" s="21"/>
      <c r="KA170" s="21"/>
      <c r="KB170" s="21"/>
      <c r="KC170" s="21"/>
      <c r="KD170" s="21"/>
      <c r="KE170" s="21"/>
      <c r="KF170" s="21"/>
      <c r="KG170" s="21"/>
      <c r="KH170" s="21"/>
      <c r="KI170" s="21"/>
      <c r="KJ170" s="21"/>
      <c r="KK170" s="21"/>
      <c r="KL170" s="21"/>
      <c r="KM170" s="21"/>
      <c r="KN170" s="21"/>
      <c r="KO170" s="21"/>
      <c r="KP170" s="21"/>
      <c r="KQ170" s="21"/>
      <c r="KR170" s="21"/>
      <c r="KS170" s="21"/>
      <c r="KT170" s="21"/>
      <c r="KU170" s="21"/>
      <c r="KV170" s="21"/>
      <c r="KW170" s="21"/>
      <c r="KX170" s="21"/>
      <c r="KY170" s="21"/>
      <c r="KZ170" s="21"/>
      <c r="LA170" s="21"/>
      <c r="LB170" s="21"/>
      <c r="LC170" s="21"/>
      <c r="LD170" s="21"/>
      <c r="LE170" s="21"/>
      <c r="LF170" s="21"/>
      <c r="LG170" s="21"/>
      <c r="LH170" s="21"/>
      <c r="LI170" s="21"/>
      <c r="LJ170" s="21"/>
      <c r="LK170" s="21"/>
      <c r="LL170" s="21"/>
      <c r="LM170" s="21"/>
      <c r="LN170" s="21"/>
      <c r="LO170" s="21"/>
      <c r="LP170" s="21"/>
      <c r="LQ170" s="21"/>
      <c r="LR170" s="21"/>
      <c r="LS170" s="21"/>
      <c r="LT170" s="21"/>
      <c r="LU170" s="21"/>
      <c r="LV170" s="21"/>
      <c r="LW170" s="21"/>
      <c r="LX170" s="21"/>
      <c r="LY170" s="21"/>
      <c r="LZ170" s="21"/>
      <c r="MA170" s="21"/>
      <c r="MB170" s="21"/>
      <c r="MC170" s="21"/>
      <c r="MD170" s="21"/>
      <c r="ME170" s="21"/>
      <c r="MF170" s="21"/>
      <c r="MG170" s="21"/>
      <c r="MH170" s="21"/>
      <c r="MI170" s="21"/>
      <c r="MJ170" s="21"/>
      <c r="MK170" s="21"/>
      <c r="ML170" s="21"/>
      <c r="MM170" s="21"/>
      <c r="MN170" s="21"/>
      <c r="MO170" s="21"/>
      <c r="MP170" s="21"/>
      <c r="MQ170" s="21"/>
      <c r="MR170" s="21"/>
      <c r="MS170" s="21"/>
      <c r="MT170" s="21"/>
      <c r="MU170" s="21"/>
      <c r="MV170" s="21"/>
      <c r="MW170" s="21"/>
      <c r="MX170" s="21"/>
      <c r="MY170" s="21"/>
      <c r="MZ170" s="21"/>
      <c r="NA170" s="21"/>
      <c r="NB170" s="21"/>
      <c r="NC170" s="21"/>
      <c r="ND170" s="21"/>
      <c r="NE170" s="21"/>
      <c r="NF170" s="21"/>
      <c r="NG170" s="21"/>
      <c r="NH170" s="21"/>
      <c r="NI170" s="21"/>
      <c r="NJ170" s="21"/>
      <c r="NK170" s="21"/>
      <c r="NL170" s="21"/>
      <c r="NM170" s="21"/>
      <c r="NN170" s="21"/>
      <c r="NO170" s="21"/>
      <c r="NP170" s="21"/>
      <c r="NQ170" s="21"/>
      <c r="NR170" s="21"/>
      <c r="NS170" s="21"/>
      <c r="NT170" s="21"/>
      <c r="NU170" s="21"/>
      <c r="NV170" s="21"/>
      <c r="NW170" s="21"/>
      <c r="NX170" s="21"/>
      <c r="NY170" s="21"/>
      <c r="NZ170" s="21"/>
      <c r="OA170" s="21"/>
      <c r="OB170" s="21"/>
      <c r="OC170" s="21"/>
      <c r="OD170" s="21"/>
      <c r="OE170" s="21"/>
      <c r="OF170" s="21"/>
      <c r="OG170" s="21"/>
    </row>
    <row r="171" spans="1:397" s="22" customFormat="1" ht="45" customHeight="1" x14ac:dyDescent="0.25">
      <c r="A171" s="33">
        <v>160</v>
      </c>
      <c r="B171" s="90" t="s">
        <v>6</v>
      </c>
      <c r="C171" s="89" t="s">
        <v>361</v>
      </c>
      <c r="D171" s="88" t="s">
        <v>362</v>
      </c>
      <c r="E171" s="36" t="s">
        <v>277</v>
      </c>
      <c r="F171" s="34" t="s">
        <v>283</v>
      </c>
      <c r="G171" s="60">
        <v>8000</v>
      </c>
      <c r="H171" s="46">
        <v>8000</v>
      </c>
      <c r="I171" s="46">
        <v>0</v>
      </c>
      <c r="J171" s="60"/>
      <c r="K171" s="46">
        <v>0</v>
      </c>
      <c r="L171" s="46">
        <v>0</v>
      </c>
      <c r="M171" s="46">
        <v>0</v>
      </c>
      <c r="N171" s="46">
        <v>0</v>
      </c>
      <c r="O171" s="60">
        <f t="shared" ref="O171" si="19">H171*25%</f>
        <v>2000</v>
      </c>
      <c r="P171" s="61">
        <v>250</v>
      </c>
      <c r="Q171" s="57">
        <f t="shared" si="15"/>
        <v>10250</v>
      </c>
      <c r="R171" s="105">
        <v>2022.5806451612905</v>
      </c>
      <c r="S171" s="108">
        <f t="shared" si="13"/>
        <v>8227.4193548387102</v>
      </c>
      <c r="T171" s="68" t="s">
        <v>247</v>
      </c>
      <c r="V171" s="83"/>
      <c r="W171" s="84">
        <f t="shared" si="14"/>
        <v>0</v>
      </c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1"/>
      <c r="CP171" s="21"/>
      <c r="CQ171" s="21"/>
      <c r="CR171" s="21"/>
      <c r="CS171" s="21"/>
      <c r="CT171" s="21"/>
      <c r="CU171" s="21"/>
      <c r="CV171" s="21"/>
      <c r="CW171" s="21"/>
      <c r="CX171" s="21"/>
      <c r="CY171" s="21"/>
      <c r="CZ171" s="21"/>
      <c r="DA171" s="21"/>
      <c r="DB171" s="21"/>
      <c r="DC171" s="21"/>
      <c r="DD171" s="21"/>
      <c r="DE171" s="21"/>
      <c r="DF171" s="21"/>
      <c r="DG171" s="21"/>
      <c r="DH171" s="21"/>
      <c r="DI171" s="21"/>
      <c r="DJ171" s="21"/>
      <c r="DK171" s="21"/>
      <c r="DL171" s="21"/>
      <c r="DM171" s="21"/>
      <c r="DN171" s="21"/>
      <c r="DO171" s="21"/>
      <c r="DP171" s="21"/>
      <c r="DQ171" s="21"/>
      <c r="DR171" s="21"/>
      <c r="DS171" s="21"/>
      <c r="DT171" s="21"/>
      <c r="DU171" s="21"/>
      <c r="DV171" s="21"/>
      <c r="DW171" s="21"/>
      <c r="DX171" s="21"/>
      <c r="DY171" s="21"/>
      <c r="DZ171" s="21"/>
      <c r="EA171" s="21"/>
      <c r="EB171" s="21"/>
      <c r="EC171" s="21"/>
      <c r="ED171" s="21"/>
      <c r="EE171" s="21"/>
      <c r="EF171" s="21"/>
      <c r="EG171" s="21"/>
      <c r="EH171" s="21"/>
      <c r="EI171" s="21"/>
      <c r="EJ171" s="21"/>
      <c r="EK171" s="21"/>
      <c r="EL171" s="21"/>
      <c r="EM171" s="21"/>
      <c r="EN171" s="21"/>
      <c r="EO171" s="21"/>
      <c r="EP171" s="21"/>
      <c r="EQ171" s="21"/>
      <c r="ER171" s="21"/>
      <c r="ES171" s="21"/>
      <c r="ET171" s="21"/>
      <c r="EU171" s="21"/>
      <c r="EV171" s="21"/>
      <c r="EW171" s="21"/>
      <c r="EX171" s="21"/>
      <c r="EY171" s="21"/>
      <c r="EZ171" s="21"/>
      <c r="FA171" s="21"/>
      <c r="FB171" s="21"/>
      <c r="FC171" s="21"/>
      <c r="FD171" s="21"/>
      <c r="FE171" s="21"/>
      <c r="FF171" s="21"/>
      <c r="FG171" s="21"/>
      <c r="FH171" s="21"/>
      <c r="FI171" s="21"/>
      <c r="FJ171" s="21"/>
      <c r="FK171" s="21"/>
      <c r="FL171" s="21"/>
      <c r="FM171" s="21"/>
      <c r="FN171" s="21"/>
      <c r="FO171" s="21"/>
      <c r="FP171" s="21"/>
      <c r="FQ171" s="21"/>
      <c r="FR171" s="21"/>
      <c r="FS171" s="21"/>
      <c r="FT171" s="21"/>
      <c r="FU171" s="21"/>
      <c r="FV171" s="21"/>
      <c r="FW171" s="21"/>
      <c r="FX171" s="21"/>
      <c r="FY171" s="21"/>
      <c r="FZ171" s="21"/>
      <c r="GA171" s="21"/>
      <c r="GB171" s="21"/>
      <c r="GC171" s="21"/>
      <c r="GD171" s="21"/>
      <c r="GE171" s="21"/>
      <c r="GF171" s="21"/>
      <c r="GG171" s="21"/>
      <c r="GH171" s="21"/>
      <c r="GI171" s="21"/>
      <c r="GJ171" s="21"/>
      <c r="GK171" s="21"/>
      <c r="GL171" s="21"/>
      <c r="GM171" s="21"/>
      <c r="GN171" s="21"/>
      <c r="GO171" s="21"/>
      <c r="GP171" s="21"/>
      <c r="GQ171" s="21"/>
      <c r="GR171" s="21"/>
      <c r="GS171" s="21"/>
      <c r="GT171" s="21"/>
      <c r="GU171" s="21"/>
      <c r="GV171" s="21"/>
      <c r="GW171" s="21"/>
      <c r="GX171" s="21"/>
      <c r="GY171" s="21"/>
      <c r="GZ171" s="21"/>
      <c r="HA171" s="21"/>
      <c r="HB171" s="21"/>
      <c r="HC171" s="21"/>
      <c r="HD171" s="21"/>
      <c r="HE171" s="21"/>
      <c r="HF171" s="21"/>
      <c r="HG171" s="21"/>
      <c r="HH171" s="21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21"/>
      <c r="HT171" s="21"/>
      <c r="HU171" s="21"/>
      <c r="HV171" s="21"/>
      <c r="HW171" s="21"/>
      <c r="HX171" s="21"/>
      <c r="HY171" s="21"/>
      <c r="HZ171" s="21"/>
      <c r="IA171" s="21"/>
      <c r="IB171" s="21"/>
      <c r="IC171" s="21"/>
      <c r="ID171" s="21"/>
      <c r="IE171" s="21"/>
      <c r="IF171" s="21"/>
      <c r="IG171" s="21"/>
      <c r="IH171" s="21"/>
      <c r="II171" s="21"/>
      <c r="IJ171" s="21"/>
      <c r="IK171" s="21"/>
      <c r="IL171" s="21"/>
      <c r="IM171" s="21"/>
      <c r="IN171" s="21"/>
      <c r="IO171" s="21"/>
      <c r="IP171" s="21"/>
      <c r="IQ171" s="21"/>
      <c r="IR171" s="21"/>
      <c r="IS171" s="21"/>
      <c r="IT171" s="21"/>
      <c r="IU171" s="21"/>
      <c r="IV171" s="21"/>
      <c r="IW171" s="21"/>
      <c r="IX171" s="21"/>
      <c r="IY171" s="21"/>
      <c r="IZ171" s="21"/>
      <c r="JA171" s="21"/>
      <c r="JB171" s="21"/>
      <c r="JC171" s="21"/>
      <c r="JD171" s="21"/>
      <c r="JE171" s="21"/>
      <c r="JF171" s="21"/>
      <c r="JG171" s="21"/>
      <c r="JH171" s="21"/>
      <c r="JI171" s="21"/>
      <c r="JJ171" s="21"/>
      <c r="JK171" s="21"/>
      <c r="JL171" s="21"/>
      <c r="JM171" s="21"/>
      <c r="JN171" s="21"/>
      <c r="JO171" s="21"/>
      <c r="JP171" s="21"/>
      <c r="JQ171" s="21"/>
      <c r="JR171" s="21"/>
      <c r="JS171" s="21"/>
      <c r="JT171" s="21"/>
      <c r="JU171" s="21"/>
      <c r="JV171" s="21"/>
      <c r="JW171" s="21"/>
      <c r="JX171" s="21"/>
      <c r="JY171" s="21"/>
      <c r="JZ171" s="21"/>
      <c r="KA171" s="21"/>
      <c r="KB171" s="21"/>
      <c r="KC171" s="21"/>
      <c r="KD171" s="21"/>
      <c r="KE171" s="21"/>
      <c r="KF171" s="21"/>
      <c r="KG171" s="21"/>
      <c r="KH171" s="21"/>
      <c r="KI171" s="21"/>
      <c r="KJ171" s="21"/>
      <c r="KK171" s="21"/>
      <c r="KL171" s="21"/>
      <c r="KM171" s="21"/>
      <c r="KN171" s="21"/>
      <c r="KO171" s="21"/>
      <c r="KP171" s="21"/>
      <c r="KQ171" s="21"/>
      <c r="KR171" s="21"/>
      <c r="KS171" s="21"/>
      <c r="KT171" s="21"/>
      <c r="KU171" s="21"/>
      <c r="KV171" s="21"/>
      <c r="KW171" s="21"/>
      <c r="KX171" s="21"/>
      <c r="KY171" s="21"/>
      <c r="KZ171" s="21"/>
      <c r="LA171" s="21"/>
      <c r="LB171" s="21"/>
      <c r="LC171" s="21"/>
      <c r="LD171" s="21"/>
      <c r="LE171" s="21"/>
      <c r="LF171" s="21"/>
      <c r="LG171" s="21"/>
      <c r="LH171" s="21"/>
      <c r="LI171" s="21"/>
      <c r="LJ171" s="21"/>
      <c r="LK171" s="21"/>
      <c r="LL171" s="21"/>
      <c r="LM171" s="21"/>
      <c r="LN171" s="21"/>
      <c r="LO171" s="21"/>
      <c r="LP171" s="21"/>
      <c r="LQ171" s="21"/>
      <c r="LR171" s="21"/>
      <c r="LS171" s="21"/>
      <c r="LT171" s="21"/>
      <c r="LU171" s="21"/>
      <c r="LV171" s="21"/>
      <c r="LW171" s="21"/>
      <c r="LX171" s="21"/>
      <c r="LY171" s="21"/>
      <c r="LZ171" s="21"/>
      <c r="MA171" s="21"/>
      <c r="MB171" s="21"/>
      <c r="MC171" s="21"/>
      <c r="MD171" s="21"/>
      <c r="ME171" s="21"/>
      <c r="MF171" s="21"/>
      <c r="MG171" s="21"/>
      <c r="MH171" s="21"/>
      <c r="MI171" s="21"/>
      <c r="MJ171" s="21"/>
      <c r="MK171" s="21"/>
      <c r="ML171" s="21"/>
      <c r="MM171" s="21"/>
      <c r="MN171" s="21"/>
      <c r="MO171" s="21"/>
      <c r="MP171" s="21"/>
      <c r="MQ171" s="21"/>
      <c r="MR171" s="21"/>
      <c r="MS171" s="21"/>
      <c r="MT171" s="21"/>
      <c r="MU171" s="21"/>
      <c r="MV171" s="21"/>
      <c r="MW171" s="21"/>
      <c r="MX171" s="21"/>
      <c r="MY171" s="21"/>
      <c r="MZ171" s="21"/>
      <c r="NA171" s="21"/>
      <c r="NB171" s="21"/>
      <c r="NC171" s="21"/>
      <c r="ND171" s="21"/>
      <c r="NE171" s="21"/>
      <c r="NF171" s="21"/>
      <c r="NG171" s="21"/>
      <c r="NH171" s="21"/>
      <c r="NI171" s="21"/>
      <c r="NJ171" s="21"/>
      <c r="NK171" s="21"/>
      <c r="NL171" s="21"/>
      <c r="NM171" s="21"/>
      <c r="NN171" s="21"/>
      <c r="NO171" s="21"/>
      <c r="NP171" s="21"/>
      <c r="NQ171" s="21"/>
      <c r="NR171" s="21"/>
      <c r="NS171" s="21"/>
      <c r="NT171" s="21"/>
      <c r="NU171" s="21"/>
      <c r="NV171" s="21"/>
      <c r="NW171" s="21"/>
      <c r="NX171" s="21"/>
      <c r="NY171" s="21"/>
      <c r="NZ171" s="21"/>
      <c r="OA171" s="21"/>
      <c r="OB171" s="21"/>
      <c r="OC171" s="21"/>
      <c r="OD171" s="21"/>
      <c r="OE171" s="21"/>
      <c r="OF171" s="21"/>
      <c r="OG171" s="21"/>
    </row>
    <row r="172" spans="1:397" s="22" customFormat="1" ht="45" customHeight="1" x14ac:dyDescent="0.25">
      <c r="A172" s="33">
        <v>161</v>
      </c>
      <c r="B172" s="35" t="s">
        <v>6</v>
      </c>
      <c r="C172" s="69" t="s">
        <v>353</v>
      </c>
      <c r="D172" s="34" t="s">
        <v>184</v>
      </c>
      <c r="E172" s="36" t="s">
        <v>277</v>
      </c>
      <c r="F172" s="34" t="s">
        <v>283</v>
      </c>
      <c r="G172" s="60">
        <v>8000</v>
      </c>
      <c r="H172" s="46">
        <v>8000</v>
      </c>
      <c r="I172" s="46">
        <v>0</v>
      </c>
      <c r="J172" s="60">
        <v>0</v>
      </c>
      <c r="K172" s="46">
        <v>0</v>
      </c>
      <c r="L172" s="46">
        <v>0</v>
      </c>
      <c r="M172" s="46">
        <v>0</v>
      </c>
      <c r="N172" s="46">
        <v>0</v>
      </c>
      <c r="O172" s="60">
        <f t="shared" si="17"/>
        <v>2000</v>
      </c>
      <c r="P172" s="61">
        <v>250</v>
      </c>
      <c r="Q172" s="57">
        <f t="shared" si="15"/>
        <v>10250</v>
      </c>
      <c r="R172" s="105">
        <v>2022.5806451612905</v>
      </c>
      <c r="S172" s="108">
        <f t="shared" si="13"/>
        <v>8227.4193548387102</v>
      </c>
      <c r="T172" s="68" t="s">
        <v>247</v>
      </c>
      <c r="V172" s="83"/>
      <c r="W172" s="84">
        <f t="shared" si="14"/>
        <v>0</v>
      </c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/>
      <c r="EG172" s="21"/>
      <c r="EH172" s="21"/>
      <c r="EI172" s="21"/>
      <c r="EJ172" s="21"/>
      <c r="EK172" s="21"/>
      <c r="EL172" s="21"/>
      <c r="EM172" s="21"/>
      <c r="EN172" s="21"/>
      <c r="EO172" s="21"/>
      <c r="EP172" s="21"/>
      <c r="EQ172" s="21"/>
      <c r="ER172" s="21"/>
      <c r="ES172" s="21"/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/>
      <c r="FU172" s="21"/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/>
      <c r="GI172" s="21"/>
      <c r="GJ172" s="21"/>
      <c r="GK172" s="21"/>
      <c r="GL172" s="21"/>
      <c r="GM172" s="21"/>
      <c r="GN172" s="21"/>
      <c r="GO172" s="21"/>
      <c r="GP172" s="21"/>
      <c r="GQ172" s="21"/>
      <c r="GR172" s="21"/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21"/>
      <c r="HT172" s="21"/>
      <c r="HU172" s="21"/>
      <c r="HV172" s="21"/>
      <c r="HW172" s="21"/>
      <c r="HX172" s="21"/>
      <c r="HY172" s="21"/>
      <c r="HZ172" s="21"/>
      <c r="IA172" s="21"/>
      <c r="IB172" s="21"/>
      <c r="IC172" s="21"/>
      <c r="ID172" s="21"/>
      <c r="IE172" s="21"/>
      <c r="IF172" s="21"/>
      <c r="IG172" s="21"/>
      <c r="IH172" s="21"/>
      <c r="II172" s="21"/>
      <c r="IJ172" s="21"/>
      <c r="IK172" s="21"/>
      <c r="IL172" s="21"/>
      <c r="IM172" s="21"/>
      <c r="IN172" s="21"/>
      <c r="IO172" s="21"/>
      <c r="IP172" s="21"/>
      <c r="IQ172" s="21"/>
      <c r="IR172" s="21"/>
      <c r="IS172" s="21"/>
      <c r="IT172" s="21"/>
      <c r="IU172" s="21"/>
      <c r="IV172" s="21"/>
      <c r="IW172" s="21"/>
      <c r="IX172" s="21"/>
      <c r="IY172" s="21"/>
      <c r="IZ172" s="21"/>
      <c r="JA172" s="21"/>
      <c r="JB172" s="21"/>
      <c r="JC172" s="21"/>
      <c r="JD172" s="21"/>
      <c r="JE172" s="21"/>
      <c r="JF172" s="21"/>
      <c r="JG172" s="21"/>
      <c r="JH172" s="21"/>
      <c r="JI172" s="21"/>
      <c r="JJ172" s="21"/>
      <c r="JK172" s="21"/>
      <c r="JL172" s="21"/>
      <c r="JM172" s="21"/>
      <c r="JN172" s="21"/>
      <c r="JO172" s="21"/>
      <c r="JP172" s="21"/>
      <c r="JQ172" s="21"/>
      <c r="JR172" s="21"/>
      <c r="JS172" s="21"/>
      <c r="JT172" s="21"/>
      <c r="JU172" s="21"/>
      <c r="JV172" s="21"/>
      <c r="JW172" s="21"/>
      <c r="JX172" s="21"/>
      <c r="JY172" s="21"/>
      <c r="JZ172" s="21"/>
      <c r="KA172" s="21"/>
      <c r="KB172" s="21"/>
      <c r="KC172" s="21"/>
      <c r="KD172" s="21"/>
      <c r="KE172" s="21"/>
      <c r="KF172" s="21"/>
      <c r="KG172" s="21"/>
      <c r="KH172" s="21"/>
      <c r="KI172" s="21"/>
      <c r="KJ172" s="21"/>
      <c r="KK172" s="21"/>
      <c r="KL172" s="21"/>
      <c r="KM172" s="21"/>
      <c r="KN172" s="21"/>
      <c r="KO172" s="21"/>
      <c r="KP172" s="21"/>
      <c r="KQ172" s="21"/>
      <c r="KR172" s="21"/>
      <c r="KS172" s="21"/>
      <c r="KT172" s="21"/>
      <c r="KU172" s="21"/>
      <c r="KV172" s="21"/>
      <c r="KW172" s="21"/>
      <c r="KX172" s="21"/>
      <c r="KY172" s="21"/>
      <c r="KZ172" s="21"/>
      <c r="LA172" s="21"/>
      <c r="LB172" s="21"/>
      <c r="LC172" s="21"/>
      <c r="LD172" s="21"/>
      <c r="LE172" s="21"/>
      <c r="LF172" s="21"/>
      <c r="LG172" s="21"/>
      <c r="LH172" s="21"/>
      <c r="LI172" s="21"/>
      <c r="LJ172" s="21"/>
      <c r="LK172" s="21"/>
      <c r="LL172" s="21"/>
      <c r="LM172" s="21"/>
      <c r="LN172" s="21"/>
      <c r="LO172" s="21"/>
      <c r="LP172" s="21"/>
      <c r="LQ172" s="21"/>
      <c r="LR172" s="21"/>
      <c r="LS172" s="21"/>
      <c r="LT172" s="21"/>
      <c r="LU172" s="21"/>
      <c r="LV172" s="21"/>
      <c r="LW172" s="21"/>
      <c r="LX172" s="21"/>
      <c r="LY172" s="21"/>
      <c r="LZ172" s="21"/>
      <c r="MA172" s="21"/>
      <c r="MB172" s="21"/>
      <c r="MC172" s="21"/>
      <c r="MD172" s="21"/>
      <c r="ME172" s="21"/>
      <c r="MF172" s="21"/>
      <c r="MG172" s="21"/>
      <c r="MH172" s="21"/>
      <c r="MI172" s="21"/>
      <c r="MJ172" s="21"/>
      <c r="MK172" s="21"/>
      <c r="ML172" s="21"/>
      <c r="MM172" s="21"/>
      <c r="MN172" s="21"/>
      <c r="MO172" s="21"/>
      <c r="MP172" s="21"/>
      <c r="MQ172" s="21"/>
      <c r="MR172" s="21"/>
      <c r="MS172" s="21"/>
      <c r="MT172" s="21"/>
      <c r="MU172" s="21"/>
      <c r="MV172" s="21"/>
      <c r="MW172" s="21"/>
      <c r="MX172" s="21"/>
      <c r="MY172" s="21"/>
      <c r="MZ172" s="21"/>
      <c r="NA172" s="21"/>
      <c r="NB172" s="21"/>
      <c r="NC172" s="21"/>
      <c r="ND172" s="21"/>
      <c r="NE172" s="21"/>
      <c r="NF172" s="21"/>
      <c r="NG172" s="21"/>
      <c r="NH172" s="21"/>
      <c r="NI172" s="21"/>
      <c r="NJ172" s="21"/>
      <c r="NK172" s="21"/>
      <c r="NL172" s="21"/>
      <c r="NM172" s="21"/>
      <c r="NN172" s="21"/>
      <c r="NO172" s="21"/>
      <c r="NP172" s="21"/>
      <c r="NQ172" s="21"/>
      <c r="NR172" s="21"/>
      <c r="NS172" s="21"/>
      <c r="NT172" s="21"/>
      <c r="NU172" s="21"/>
      <c r="NV172" s="21"/>
      <c r="NW172" s="21"/>
      <c r="NX172" s="21"/>
      <c r="NY172" s="21"/>
      <c r="NZ172" s="21"/>
      <c r="OA172" s="21"/>
      <c r="OB172" s="21"/>
      <c r="OC172" s="21"/>
      <c r="OD172" s="21"/>
      <c r="OE172" s="21"/>
      <c r="OF172" s="21"/>
      <c r="OG172" s="21"/>
    </row>
    <row r="173" spans="1:397" s="22" customFormat="1" ht="45" customHeight="1" x14ac:dyDescent="0.25">
      <c r="A173" s="33">
        <v>162</v>
      </c>
      <c r="B173" s="35" t="s">
        <v>6</v>
      </c>
      <c r="C173" s="69" t="s">
        <v>354</v>
      </c>
      <c r="D173" s="34" t="s">
        <v>91</v>
      </c>
      <c r="E173" s="36" t="s">
        <v>294</v>
      </c>
      <c r="F173" s="34" t="s">
        <v>295</v>
      </c>
      <c r="G173" s="60">
        <v>11000</v>
      </c>
      <c r="H173" s="46">
        <v>11000</v>
      </c>
      <c r="I173" s="46">
        <v>0</v>
      </c>
      <c r="J173" s="60">
        <v>375</v>
      </c>
      <c r="K173" s="46">
        <v>0</v>
      </c>
      <c r="L173" s="46">
        <v>0</v>
      </c>
      <c r="M173" s="46">
        <v>0</v>
      </c>
      <c r="N173" s="46">
        <v>0</v>
      </c>
      <c r="O173" s="60">
        <f t="shared" si="17"/>
        <v>2750</v>
      </c>
      <c r="P173" s="61">
        <v>250</v>
      </c>
      <c r="Q173" s="57">
        <f t="shared" si="15"/>
        <v>14375</v>
      </c>
      <c r="R173" s="105">
        <v>2998.1451612903224</v>
      </c>
      <c r="S173" s="108">
        <f t="shared" si="13"/>
        <v>11376.854838709678</v>
      </c>
      <c r="T173" s="68" t="s">
        <v>247</v>
      </c>
      <c r="V173" s="83"/>
      <c r="W173" s="84">
        <f t="shared" si="14"/>
        <v>0</v>
      </c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/>
      <c r="EG173" s="21"/>
      <c r="EH173" s="21"/>
      <c r="EI173" s="21"/>
      <c r="EJ173" s="21"/>
      <c r="EK173" s="21"/>
      <c r="EL173" s="21"/>
      <c r="EM173" s="21"/>
      <c r="EN173" s="21"/>
      <c r="EO173" s="21"/>
      <c r="EP173" s="21"/>
      <c r="EQ173" s="21"/>
      <c r="ER173" s="21"/>
      <c r="ES173" s="21"/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/>
      <c r="FU173" s="21"/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/>
      <c r="GI173" s="21"/>
      <c r="GJ173" s="21"/>
      <c r="GK173" s="21"/>
      <c r="GL173" s="21"/>
      <c r="GM173" s="21"/>
      <c r="GN173" s="21"/>
      <c r="GO173" s="21"/>
      <c r="GP173" s="21"/>
      <c r="GQ173" s="21"/>
      <c r="GR173" s="21"/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21"/>
      <c r="HT173" s="21"/>
      <c r="HU173" s="21"/>
      <c r="HV173" s="21"/>
      <c r="HW173" s="21"/>
      <c r="HX173" s="21"/>
      <c r="HY173" s="21"/>
      <c r="HZ173" s="21"/>
      <c r="IA173" s="21"/>
      <c r="IB173" s="21"/>
      <c r="IC173" s="21"/>
      <c r="ID173" s="21"/>
      <c r="IE173" s="21"/>
      <c r="IF173" s="21"/>
      <c r="IG173" s="21"/>
      <c r="IH173" s="21"/>
      <c r="II173" s="21"/>
      <c r="IJ173" s="21"/>
      <c r="IK173" s="21"/>
      <c r="IL173" s="21"/>
      <c r="IM173" s="21"/>
      <c r="IN173" s="21"/>
      <c r="IO173" s="21"/>
      <c r="IP173" s="21"/>
      <c r="IQ173" s="21"/>
      <c r="IR173" s="21"/>
      <c r="IS173" s="21"/>
      <c r="IT173" s="21"/>
      <c r="IU173" s="21"/>
      <c r="IV173" s="21"/>
      <c r="IW173" s="21"/>
      <c r="IX173" s="21"/>
      <c r="IY173" s="21"/>
      <c r="IZ173" s="21"/>
      <c r="JA173" s="21"/>
      <c r="JB173" s="21"/>
      <c r="JC173" s="21"/>
      <c r="JD173" s="21"/>
      <c r="JE173" s="21"/>
      <c r="JF173" s="21"/>
      <c r="JG173" s="21"/>
      <c r="JH173" s="21"/>
      <c r="JI173" s="21"/>
      <c r="JJ173" s="21"/>
      <c r="JK173" s="21"/>
      <c r="JL173" s="21"/>
      <c r="JM173" s="21"/>
      <c r="JN173" s="21"/>
      <c r="JO173" s="21"/>
      <c r="JP173" s="21"/>
      <c r="JQ173" s="21"/>
      <c r="JR173" s="21"/>
      <c r="JS173" s="21"/>
      <c r="JT173" s="21"/>
      <c r="JU173" s="21"/>
      <c r="JV173" s="21"/>
      <c r="JW173" s="21"/>
      <c r="JX173" s="21"/>
      <c r="JY173" s="21"/>
      <c r="JZ173" s="21"/>
      <c r="KA173" s="21"/>
      <c r="KB173" s="21"/>
      <c r="KC173" s="21"/>
      <c r="KD173" s="21"/>
      <c r="KE173" s="21"/>
      <c r="KF173" s="21"/>
      <c r="KG173" s="21"/>
      <c r="KH173" s="21"/>
      <c r="KI173" s="21"/>
      <c r="KJ173" s="21"/>
      <c r="KK173" s="21"/>
      <c r="KL173" s="21"/>
      <c r="KM173" s="21"/>
      <c r="KN173" s="21"/>
      <c r="KO173" s="21"/>
      <c r="KP173" s="21"/>
      <c r="KQ173" s="21"/>
      <c r="KR173" s="21"/>
      <c r="KS173" s="21"/>
      <c r="KT173" s="21"/>
      <c r="KU173" s="21"/>
      <c r="KV173" s="21"/>
      <c r="KW173" s="21"/>
      <c r="KX173" s="21"/>
      <c r="KY173" s="21"/>
      <c r="KZ173" s="21"/>
      <c r="LA173" s="21"/>
      <c r="LB173" s="21"/>
      <c r="LC173" s="21"/>
      <c r="LD173" s="21"/>
      <c r="LE173" s="21"/>
      <c r="LF173" s="21"/>
      <c r="LG173" s="21"/>
      <c r="LH173" s="21"/>
      <c r="LI173" s="21"/>
      <c r="LJ173" s="21"/>
      <c r="LK173" s="21"/>
      <c r="LL173" s="21"/>
      <c r="LM173" s="21"/>
      <c r="LN173" s="21"/>
      <c r="LO173" s="21"/>
      <c r="LP173" s="21"/>
      <c r="LQ173" s="21"/>
      <c r="LR173" s="21"/>
      <c r="LS173" s="21"/>
      <c r="LT173" s="21"/>
      <c r="LU173" s="21"/>
      <c r="LV173" s="21"/>
      <c r="LW173" s="21"/>
      <c r="LX173" s="21"/>
      <c r="LY173" s="21"/>
      <c r="LZ173" s="21"/>
      <c r="MA173" s="21"/>
      <c r="MB173" s="21"/>
      <c r="MC173" s="21"/>
      <c r="MD173" s="21"/>
      <c r="ME173" s="21"/>
      <c r="MF173" s="21"/>
      <c r="MG173" s="21"/>
      <c r="MH173" s="21"/>
      <c r="MI173" s="21"/>
      <c r="MJ173" s="21"/>
      <c r="MK173" s="21"/>
      <c r="ML173" s="21"/>
      <c r="MM173" s="21"/>
      <c r="MN173" s="21"/>
      <c r="MO173" s="21"/>
      <c r="MP173" s="21"/>
      <c r="MQ173" s="21"/>
      <c r="MR173" s="21"/>
      <c r="MS173" s="21"/>
      <c r="MT173" s="21"/>
      <c r="MU173" s="21"/>
      <c r="MV173" s="21"/>
      <c r="MW173" s="21"/>
      <c r="MX173" s="21"/>
      <c r="MY173" s="21"/>
      <c r="MZ173" s="21"/>
      <c r="NA173" s="21"/>
      <c r="NB173" s="21"/>
      <c r="NC173" s="21"/>
      <c r="ND173" s="21"/>
      <c r="NE173" s="21"/>
      <c r="NF173" s="21"/>
      <c r="NG173" s="21"/>
      <c r="NH173" s="21"/>
      <c r="NI173" s="21"/>
      <c r="NJ173" s="21"/>
      <c r="NK173" s="21"/>
      <c r="NL173" s="21"/>
      <c r="NM173" s="21"/>
      <c r="NN173" s="21"/>
      <c r="NO173" s="21"/>
      <c r="NP173" s="21"/>
      <c r="NQ173" s="21"/>
      <c r="NR173" s="21"/>
      <c r="NS173" s="21"/>
      <c r="NT173" s="21"/>
      <c r="NU173" s="21"/>
      <c r="NV173" s="21"/>
      <c r="NW173" s="21"/>
      <c r="NX173" s="21"/>
      <c r="NY173" s="21"/>
      <c r="NZ173" s="21"/>
      <c r="OA173" s="21"/>
      <c r="OB173" s="21"/>
      <c r="OC173" s="21"/>
      <c r="OD173" s="21"/>
      <c r="OE173" s="21"/>
      <c r="OF173" s="21"/>
      <c r="OG173" s="21"/>
    </row>
    <row r="174" spans="1:397" s="22" customFormat="1" ht="45" customHeight="1" x14ac:dyDescent="0.25">
      <c r="A174" s="33">
        <v>163</v>
      </c>
      <c r="B174" s="35" t="s">
        <v>6</v>
      </c>
      <c r="C174" s="69" t="s">
        <v>84</v>
      </c>
      <c r="D174" s="34" t="s">
        <v>356</v>
      </c>
      <c r="E174" s="36" t="s">
        <v>277</v>
      </c>
      <c r="F174" s="34" t="s">
        <v>283</v>
      </c>
      <c r="G174" s="60">
        <v>10000</v>
      </c>
      <c r="H174" s="46">
        <v>10000</v>
      </c>
      <c r="I174" s="46">
        <v>0</v>
      </c>
      <c r="J174" s="60">
        <v>0</v>
      </c>
      <c r="K174" s="46">
        <v>0</v>
      </c>
      <c r="L174" s="46">
        <v>0</v>
      </c>
      <c r="M174" s="46">
        <v>0</v>
      </c>
      <c r="N174" s="46">
        <v>0</v>
      </c>
      <c r="O174" s="60">
        <f t="shared" si="17"/>
        <v>2500</v>
      </c>
      <c r="P174" s="61">
        <v>250</v>
      </c>
      <c r="Q174" s="57">
        <f t="shared" si="15"/>
        <v>12750</v>
      </c>
      <c r="R174" s="105">
        <v>3130.2258064516127</v>
      </c>
      <c r="S174" s="108">
        <f t="shared" si="13"/>
        <v>9619.7741935483864</v>
      </c>
      <c r="T174" s="68">
        <f>W174</f>
        <v>359</v>
      </c>
      <c r="V174" s="83"/>
      <c r="W174" s="84">
        <f t="shared" si="14"/>
        <v>359</v>
      </c>
      <c r="X174" s="21">
        <v>359</v>
      </c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1"/>
      <c r="CP174" s="21"/>
      <c r="CQ174" s="21"/>
      <c r="CR174" s="21"/>
      <c r="CS174" s="21"/>
      <c r="CT174" s="21"/>
      <c r="CU174" s="21"/>
      <c r="CV174" s="21"/>
      <c r="CW174" s="21"/>
      <c r="CX174" s="21"/>
      <c r="CY174" s="21"/>
      <c r="CZ174" s="21"/>
      <c r="DA174" s="21"/>
      <c r="DB174" s="21"/>
      <c r="DC174" s="21"/>
      <c r="DD174" s="21"/>
      <c r="DE174" s="21"/>
      <c r="DF174" s="21"/>
      <c r="DG174" s="21"/>
      <c r="DH174" s="21"/>
      <c r="DI174" s="21"/>
      <c r="DJ174" s="21"/>
      <c r="DK174" s="21"/>
      <c r="DL174" s="21"/>
      <c r="DM174" s="21"/>
      <c r="DN174" s="21"/>
      <c r="DO174" s="21"/>
      <c r="DP174" s="21"/>
      <c r="DQ174" s="21"/>
      <c r="DR174" s="21"/>
      <c r="DS174" s="21"/>
      <c r="DT174" s="21"/>
      <c r="DU174" s="21"/>
      <c r="DV174" s="21"/>
      <c r="DW174" s="21"/>
      <c r="DX174" s="21"/>
      <c r="DY174" s="21"/>
      <c r="DZ174" s="21"/>
      <c r="EA174" s="21"/>
      <c r="EB174" s="21"/>
      <c r="EC174" s="21"/>
      <c r="ED174" s="21"/>
      <c r="EE174" s="21"/>
      <c r="EF174" s="21"/>
      <c r="EG174" s="21"/>
      <c r="EH174" s="21"/>
      <c r="EI174" s="21"/>
      <c r="EJ174" s="21"/>
      <c r="EK174" s="21"/>
      <c r="EL174" s="21"/>
      <c r="EM174" s="21"/>
      <c r="EN174" s="21"/>
      <c r="EO174" s="21"/>
      <c r="EP174" s="21"/>
      <c r="EQ174" s="21"/>
      <c r="ER174" s="21"/>
      <c r="ES174" s="21"/>
      <c r="ET174" s="21"/>
      <c r="EU174" s="21"/>
      <c r="EV174" s="21"/>
      <c r="EW174" s="21"/>
      <c r="EX174" s="21"/>
      <c r="EY174" s="21"/>
      <c r="EZ174" s="21"/>
      <c r="FA174" s="21"/>
      <c r="FB174" s="21"/>
      <c r="FC174" s="21"/>
      <c r="FD174" s="21"/>
      <c r="FE174" s="21"/>
      <c r="FF174" s="21"/>
      <c r="FG174" s="21"/>
      <c r="FH174" s="21"/>
      <c r="FI174" s="21"/>
      <c r="FJ174" s="21"/>
      <c r="FK174" s="21"/>
      <c r="FL174" s="21"/>
      <c r="FM174" s="21"/>
      <c r="FN174" s="21"/>
      <c r="FO174" s="21"/>
      <c r="FP174" s="21"/>
      <c r="FQ174" s="21"/>
      <c r="FR174" s="21"/>
      <c r="FS174" s="21"/>
      <c r="FT174" s="21"/>
      <c r="FU174" s="21"/>
      <c r="FV174" s="21"/>
      <c r="FW174" s="21"/>
      <c r="FX174" s="21"/>
      <c r="FY174" s="21"/>
      <c r="FZ174" s="21"/>
      <c r="GA174" s="21"/>
      <c r="GB174" s="21"/>
      <c r="GC174" s="21"/>
      <c r="GD174" s="21"/>
      <c r="GE174" s="21"/>
      <c r="GF174" s="21"/>
      <c r="GG174" s="21"/>
      <c r="GH174" s="21"/>
      <c r="GI174" s="21"/>
      <c r="GJ174" s="21"/>
      <c r="GK174" s="21"/>
      <c r="GL174" s="21"/>
      <c r="GM174" s="21"/>
      <c r="GN174" s="21"/>
      <c r="GO174" s="21"/>
      <c r="GP174" s="21"/>
      <c r="GQ174" s="21"/>
      <c r="GR174" s="21"/>
      <c r="GS174" s="21"/>
      <c r="GT174" s="21"/>
      <c r="GU174" s="21"/>
      <c r="GV174" s="21"/>
      <c r="GW174" s="21"/>
      <c r="GX174" s="21"/>
      <c r="GY174" s="21"/>
      <c r="GZ174" s="21"/>
      <c r="HA174" s="21"/>
      <c r="HB174" s="21"/>
      <c r="HC174" s="21"/>
      <c r="HD174" s="21"/>
      <c r="HE174" s="21"/>
      <c r="HF174" s="21"/>
      <c r="HG174" s="21"/>
      <c r="HH174" s="21"/>
      <c r="HI174" s="21"/>
      <c r="HJ174" s="21"/>
      <c r="HK174" s="21"/>
      <c r="HL174" s="21"/>
      <c r="HM174" s="21"/>
      <c r="HN174" s="21"/>
      <c r="HO174" s="21"/>
      <c r="HP174" s="21"/>
      <c r="HQ174" s="21"/>
      <c r="HR174" s="21"/>
      <c r="HS174" s="21"/>
      <c r="HT174" s="21"/>
      <c r="HU174" s="21"/>
      <c r="HV174" s="21"/>
      <c r="HW174" s="21"/>
      <c r="HX174" s="21"/>
      <c r="HY174" s="21"/>
      <c r="HZ174" s="21"/>
      <c r="IA174" s="21"/>
      <c r="IB174" s="21"/>
      <c r="IC174" s="21"/>
      <c r="ID174" s="21"/>
      <c r="IE174" s="21"/>
      <c r="IF174" s="21"/>
      <c r="IG174" s="21"/>
      <c r="IH174" s="21"/>
      <c r="II174" s="21"/>
      <c r="IJ174" s="21"/>
      <c r="IK174" s="21"/>
      <c r="IL174" s="21"/>
      <c r="IM174" s="21"/>
      <c r="IN174" s="21"/>
      <c r="IO174" s="21"/>
      <c r="IP174" s="21"/>
      <c r="IQ174" s="21"/>
      <c r="IR174" s="21"/>
      <c r="IS174" s="21"/>
      <c r="IT174" s="21"/>
      <c r="IU174" s="21"/>
      <c r="IV174" s="21"/>
      <c r="IW174" s="21"/>
      <c r="IX174" s="21"/>
      <c r="IY174" s="21"/>
      <c r="IZ174" s="21"/>
      <c r="JA174" s="21"/>
      <c r="JB174" s="21"/>
      <c r="JC174" s="21"/>
      <c r="JD174" s="21"/>
      <c r="JE174" s="21"/>
      <c r="JF174" s="21"/>
      <c r="JG174" s="21"/>
      <c r="JH174" s="21"/>
      <c r="JI174" s="21"/>
      <c r="JJ174" s="21"/>
      <c r="JK174" s="21"/>
      <c r="JL174" s="21"/>
      <c r="JM174" s="21"/>
      <c r="JN174" s="21"/>
      <c r="JO174" s="21"/>
      <c r="JP174" s="21"/>
      <c r="JQ174" s="21"/>
      <c r="JR174" s="21"/>
      <c r="JS174" s="21"/>
      <c r="JT174" s="21"/>
      <c r="JU174" s="21"/>
      <c r="JV174" s="21"/>
      <c r="JW174" s="21"/>
      <c r="JX174" s="21"/>
      <c r="JY174" s="21"/>
      <c r="JZ174" s="21"/>
      <c r="KA174" s="21"/>
      <c r="KB174" s="21"/>
      <c r="KC174" s="21"/>
      <c r="KD174" s="21"/>
      <c r="KE174" s="21"/>
      <c r="KF174" s="21"/>
      <c r="KG174" s="21"/>
      <c r="KH174" s="21"/>
      <c r="KI174" s="21"/>
      <c r="KJ174" s="21"/>
      <c r="KK174" s="21"/>
      <c r="KL174" s="21"/>
      <c r="KM174" s="21"/>
      <c r="KN174" s="21"/>
      <c r="KO174" s="21"/>
      <c r="KP174" s="21"/>
      <c r="KQ174" s="21"/>
      <c r="KR174" s="21"/>
      <c r="KS174" s="21"/>
      <c r="KT174" s="21"/>
      <c r="KU174" s="21"/>
      <c r="KV174" s="21"/>
      <c r="KW174" s="21"/>
      <c r="KX174" s="21"/>
      <c r="KY174" s="21"/>
      <c r="KZ174" s="21"/>
      <c r="LA174" s="21"/>
      <c r="LB174" s="21"/>
      <c r="LC174" s="21"/>
      <c r="LD174" s="21"/>
      <c r="LE174" s="21"/>
      <c r="LF174" s="21"/>
      <c r="LG174" s="21"/>
      <c r="LH174" s="21"/>
      <c r="LI174" s="21"/>
      <c r="LJ174" s="21"/>
      <c r="LK174" s="21"/>
      <c r="LL174" s="21"/>
      <c r="LM174" s="21"/>
      <c r="LN174" s="21"/>
      <c r="LO174" s="21"/>
      <c r="LP174" s="21"/>
      <c r="LQ174" s="21"/>
      <c r="LR174" s="21"/>
      <c r="LS174" s="21"/>
      <c r="LT174" s="21"/>
      <c r="LU174" s="21"/>
      <c r="LV174" s="21"/>
      <c r="LW174" s="21"/>
      <c r="LX174" s="21"/>
      <c r="LY174" s="21"/>
      <c r="LZ174" s="21"/>
      <c r="MA174" s="21"/>
      <c r="MB174" s="21"/>
      <c r="MC174" s="21"/>
      <c r="MD174" s="21"/>
      <c r="ME174" s="21"/>
      <c r="MF174" s="21"/>
      <c r="MG174" s="21"/>
      <c r="MH174" s="21"/>
      <c r="MI174" s="21"/>
      <c r="MJ174" s="21"/>
      <c r="MK174" s="21"/>
      <c r="ML174" s="21"/>
      <c r="MM174" s="21"/>
      <c r="MN174" s="21"/>
      <c r="MO174" s="21"/>
      <c r="MP174" s="21"/>
      <c r="MQ174" s="21"/>
      <c r="MR174" s="21"/>
      <c r="MS174" s="21"/>
      <c r="MT174" s="21"/>
      <c r="MU174" s="21"/>
      <c r="MV174" s="21"/>
      <c r="MW174" s="21"/>
      <c r="MX174" s="21"/>
      <c r="MY174" s="21"/>
      <c r="MZ174" s="21"/>
      <c r="NA174" s="21"/>
      <c r="NB174" s="21"/>
      <c r="NC174" s="21"/>
      <c r="ND174" s="21"/>
      <c r="NE174" s="21"/>
      <c r="NF174" s="21"/>
      <c r="NG174" s="21"/>
      <c r="NH174" s="21"/>
      <c r="NI174" s="21"/>
      <c r="NJ174" s="21"/>
      <c r="NK174" s="21"/>
      <c r="NL174" s="21"/>
      <c r="NM174" s="21"/>
      <c r="NN174" s="21"/>
      <c r="NO174" s="21"/>
      <c r="NP174" s="21"/>
      <c r="NQ174" s="21"/>
      <c r="NR174" s="21"/>
      <c r="NS174" s="21"/>
      <c r="NT174" s="21"/>
      <c r="NU174" s="21"/>
      <c r="NV174" s="21"/>
      <c r="NW174" s="21"/>
      <c r="NX174" s="21"/>
      <c r="NY174" s="21"/>
      <c r="NZ174" s="21"/>
      <c r="OA174" s="21"/>
      <c r="OB174" s="21"/>
      <c r="OC174" s="21"/>
      <c r="OD174" s="21"/>
      <c r="OE174" s="21"/>
      <c r="OF174" s="21"/>
      <c r="OG174" s="21"/>
    </row>
    <row r="175" spans="1:397" s="22" customFormat="1" ht="45" customHeight="1" thickBot="1" x14ac:dyDescent="0.3">
      <c r="A175" s="91">
        <v>164</v>
      </c>
      <c r="B175" s="100" t="s">
        <v>6</v>
      </c>
      <c r="C175" s="76" t="s">
        <v>359</v>
      </c>
      <c r="D175" s="92" t="s">
        <v>360</v>
      </c>
      <c r="E175" s="77" t="s">
        <v>277</v>
      </c>
      <c r="F175" s="92" t="s">
        <v>283</v>
      </c>
      <c r="G175" s="65">
        <v>8000</v>
      </c>
      <c r="H175" s="66">
        <v>10666.67</v>
      </c>
      <c r="I175" s="66">
        <v>0</v>
      </c>
      <c r="J175" s="65">
        <v>0</v>
      </c>
      <c r="K175" s="66">
        <v>0</v>
      </c>
      <c r="L175" s="66">
        <v>0</v>
      </c>
      <c r="M175" s="66">
        <v>0</v>
      </c>
      <c r="N175" s="66">
        <v>0</v>
      </c>
      <c r="O175" s="65">
        <f t="shared" si="17"/>
        <v>2666.6675</v>
      </c>
      <c r="P175" s="67">
        <v>333.33</v>
      </c>
      <c r="Q175" s="93">
        <f t="shared" si="15"/>
        <v>13666.6675</v>
      </c>
      <c r="R175" s="106">
        <v>2589.25</v>
      </c>
      <c r="S175" s="109">
        <f t="shared" si="13"/>
        <v>11077.4175</v>
      </c>
      <c r="T175" s="94" t="s">
        <v>247</v>
      </c>
      <c r="V175" s="83"/>
      <c r="W175" s="84">
        <f t="shared" si="14"/>
        <v>0</v>
      </c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1"/>
      <c r="CP175" s="21"/>
      <c r="CQ175" s="21"/>
      <c r="CR175" s="21"/>
      <c r="CS175" s="21"/>
      <c r="CT175" s="21"/>
      <c r="CU175" s="21"/>
      <c r="CV175" s="21"/>
      <c r="CW175" s="21"/>
      <c r="CX175" s="21"/>
      <c r="CY175" s="21"/>
      <c r="CZ175" s="21"/>
      <c r="DA175" s="21"/>
      <c r="DB175" s="21"/>
      <c r="DC175" s="21"/>
      <c r="DD175" s="21"/>
      <c r="DE175" s="21"/>
      <c r="DF175" s="21"/>
      <c r="DG175" s="21"/>
      <c r="DH175" s="21"/>
      <c r="DI175" s="21"/>
      <c r="DJ175" s="21"/>
      <c r="DK175" s="21"/>
      <c r="DL175" s="21"/>
      <c r="DM175" s="21"/>
      <c r="DN175" s="21"/>
      <c r="DO175" s="21"/>
      <c r="DP175" s="21"/>
      <c r="DQ175" s="21"/>
      <c r="DR175" s="21"/>
      <c r="DS175" s="21"/>
      <c r="DT175" s="21"/>
      <c r="DU175" s="21"/>
      <c r="DV175" s="21"/>
      <c r="DW175" s="21"/>
      <c r="DX175" s="21"/>
      <c r="DY175" s="21"/>
      <c r="DZ175" s="21"/>
      <c r="EA175" s="21"/>
      <c r="EB175" s="21"/>
      <c r="EC175" s="21"/>
      <c r="ED175" s="21"/>
      <c r="EE175" s="21"/>
      <c r="EF175" s="21"/>
      <c r="EG175" s="21"/>
      <c r="EH175" s="21"/>
      <c r="EI175" s="21"/>
      <c r="EJ175" s="21"/>
      <c r="EK175" s="21"/>
      <c r="EL175" s="21"/>
      <c r="EM175" s="21"/>
      <c r="EN175" s="21"/>
      <c r="EO175" s="21"/>
      <c r="EP175" s="21"/>
      <c r="EQ175" s="21"/>
      <c r="ER175" s="21"/>
      <c r="ES175" s="21"/>
      <c r="ET175" s="21"/>
      <c r="EU175" s="21"/>
      <c r="EV175" s="21"/>
      <c r="EW175" s="21"/>
      <c r="EX175" s="21"/>
      <c r="EY175" s="21"/>
      <c r="EZ175" s="21"/>
      <c r="FA175" s="21"/>
      <c r="FB175" s="21"/>
      <c r="FC175" s="21"/>
      <c r="FD175" s="21"/>
      <c r="FE175" s="21"/>
      <c r="FF175" s="21"/>
      <c r="FG175" s="21"/>
      <c r="FH175" s="21"/>
      <c r="FI175" s="21"/>
      <c r="FJ175" s="21"/>
      <c r="FK175" s="21"/>
      <c r="FL175" s="21"/>
      <c r="FM175" s="21"/>
      <c r="FN175" s="21"/>
      <c r="FO175" s="21"/>
      <c r="FP175" s="21"/>
      <c r="FQ175" s="21"/>
      <c r="FR175" s="21"/>
      <c r="FS175" s="21"/>
      <c r="FT175" s="21"/>
      <c r="FU175" s="21"/>
      <c r="FV175" s="21"/>
      <c r="FW175" s="21"/>
      <c r="FX175" s="21"/>
      <c r="FY175" s="21"/>
      <c r="FZ175" s="21"/>
      <c r="GA175" s="21"/>
      <c r="GB175" s="21"/>
      <c r="GC175" s="21"/>
      <c r="GD175" s="21"/>
      <c r="GE175" s="21"/>
      <c r="GF175" s="21"/>
      <c r="GG175" s="21"/>
      <c r="GH175" s="21"/>
      <c r="GI175" s="21"/>
      <c r="GJ175" s="21"/>
      <c r="GK175" s="21"/>
      <c r="GL175" s="21"/>
      <c r="GM175" s="21"/>
      <c r="GN175" s="21"/>
      <c r="GO175" s="21"/>
      <c r="GP175" s="21"/>
      <c r="GQ175" s="21"/>
      <c r="GR175" s="21"/>
      <c r="GS175" s="21"/>
      <c r="GT175" s="21"/>
      <c r="GU175" s="21"/>
      <c r="GV175" s="21"/>
      <c r="GW175" s="21"/>
      <c r="GX175" s="21"/>
      <c r="GY175" s="21"/>
      <c r="GZ175" s="21"/>
      <c r="HA175" s="21"/>
      <c r="HB175" s="21"/>
      <c r="HC175" s="21"/>
      <c r="HD175" s="21"/>
      <c r="HE175" s="21"/>
      <c r="HF175" s="21"/>
      <c r="HG175" s="21"/>
      <c r="HH175" s="21"/>
      <c r="HI175" s="21"/>
      <c r="HJ175" s="21"/>
      <c r="HK175" s="21"/>
      <c r="HL175" s="21"/>
      <c r="HM175" s="21"/>
      <c r="HN175" s="21"/>
      <c r="HO175" s="21"/>
      <c r="HP175" s="21"/>
      <c r="HQ175" s="21"/>
      <c r="HR175" s="21"/>
      <c r="HS175" s="21"/>
      <c r="HT175" s="21"/>
      <c r="HU175" s="21"/>
      <c r="HV175" s="21"/>
      <c r="HW175" s="21"/>
      <c r="HX175" s="21"/>
      <c r="HY175" s="21"/>
      <c r="HZ175" s="21"/>
      <c r="IA175" s="21"/>
      <c r="IB175" s="21"/>
      <c r="IC175" s="21"/>
      <c r="ID175" s="21"/>
      <c r="IE175" s="21"/>
      <c r="IF175" s="21"/>
      <c r="IG175" s="21"/>
      <c r="IH175" s="21"/>
      <c r="II175" s="21"/>
      <c r="IJ175" s="21"/>
      <c r="IK175" s="21"/>
      <c r="IL175" s="21"/>
      <c r="IM175" s="21"/>
      <c r="IN175" s="21"/>
      <c r="IO175" s="21"/>
      <c r="IP175" s="21"/>
      <c r="IQ175" s="21"/>
      <c r="IR175" s="21"/>
      <c r="IS175" s="21"/>
      <c r="IT175" s="21"/>
      <c r="IU175" s="21"/>
      <c r="IV175" s="21"/>
      <c r="IW175" s="21"/>
      <c r="IX175" s="21"/>
      <c r="IY175" s="21"/>
      <c r="IZ175" s="21"/>
      <c r="JA175" s="21"/>
      <c r="JB175" s="21"/>
      <c r="JC175" s="21"/>
      <c r="JD175" s="21"/>
      <c r="JE175" s="21"/>
      <c r="JF175" s="21"/>
      <c r="JG175" s="21"/>
      <c r="JH175" s="21"/>
      <c r="JI175" s="21"/>
      <c r="JJ175" s="21"/>
      <c r="JK175" s="21"/>
      <c r="JL175" s="21"/>
      <c r="JM175" s="21"/>
      <c r="JN175" s="21"/>
      <c r="JO175" s="21"/>
      <c r="JP175" s="21"/>
      <c r="JQ175" s="21"/>
      <c r="JR175" s="21"/>
      <c r="JS175" s="21"/>
      <c r="JT175" s="21"/>
      <c r="JU175" s="21"/>
      <c r="JV175" s="21"/>
      <c r="JW175" s="21"/>
      <c r="JX175" s="21"/>
      <c r="JY175" s="21"/>
      <c r="JZ175" s="21"/>
      <c r="KA175" s="21"/>
      <c r="KB175" s="21"/>
      <c r="KC175" s="21"/>
      <c r="KD175" s="21"/>
      <c r="KE175" s="21"/>
      <c r="KF175" s="21"/>
      <c r="KG175" s="21"/>
      <c r="KH175" s="21"/>
      <c r="KI175" s="21"/>
      <c r="KJ175" s="21"/>
      <c r="KK175" s="21"/>
      <c r="KL175" s="21"/>
      <c r="KM175" s="21"/>
      <c r="KN175" s="21"/>
      <c r="KO175" s="21"/>
      <c r="KP175" s="21"/>
      <c r="KQ175" s="21"/>
      <c r="KR175" s="21"/>
      <c r="KS175" s="21"/>
      <c r="KT175" s="21"/>
      <c r="KU175" s="21"/>
      <c r="KV175" s="21"/>
      <c r="KW175" s="21"/>
      <c r="KX175" s="21"/>
      <c r="KY175" s="21"/>
      <c r="KZ175" s="21"/>
      <c r="LA175" s="21"/>
      <c r="LB175" s="21"/>
      <c r="LC175" s="21"/>
      <c r="LD175" s="21"/>
      <c r="LE175" s="21"/>
      <c r="LF175" s="21"/>
      <c r="LG175" s="21"/>
      <c r="LH175" s="21"/>
      <c r="LI175" s="21"/>
      <c r="LJ175" s="21"/>
      <c r="LK175" s="21"/>
      <c r="LL175" s="21"/>
      <c r="LM175" s="21"/>
      <c r="LN175" s="21"/>
      <c r="LO175" s="21"/>
      <c r="LP175" s="21"/>
      <c r="LQ175" s="21"/>
      <c r="LR175" s="21"/>
      <c r="LS175" s="21"/>
      <c r="LT175" s="21"/>
      <c r="LU175" s="21"/>
      <c r="LV175" s="21"/>
      <c r="LW175" s="21"/>
      <c r="LX175" s="21"/>
      <c r="LY175" s="21"/>
      <c r="LZ175" s="21"/>
      <c r="MA175" s="21"/>
      <c r="MB175" s="21"/>
      <c r="MC175" s="21"/>
      <c r="MD175" s="21"/>
      <c r="ME175" s="21"/>
      <c r="MF175" s="21"/>
      <c r="MG175" s="21"/>
      <c r="MH175" s="21"/>
      <c r="MI175" s="21"/>
      <c r="MJ175" s="21"/>
      <c r="MK175" s="21"/>
      <c r="ML175" s="21"/>
      <c r="MM175" s="21"/>
      <c r="MN175" s="21"/>
      <c r="MO175" s="21"/>
      <c r="MP175" s="21"/>
      <c r="MQ175" s="21"/>
      <c r="MR175" s="21"/>
      <c r="MS175" s="21"/>
      <c r="MT175" s="21"/>
      <c r="MU175" s="21"/>
      <c r="MV175" s="21"/>
      <c r="MW175" s="21"/>
      <c r="MX175" s="21"/>
      <c r="MY175" s="21"/>
      <c r="MZ175" s="21"/>
      <c r="NA175" s="21"/>
      <c r="NB175" s="21"/>
      <c r="NC175" s="21"/>
      <c r="ND175" s="21"/>
      <c r="NE175" s="21"/>
      <c r="NF175" s="21"/>
      <c r="NG175" s="21"/>
      <c r="NH175" s="21"/>
      <c r="NI175" s="21"/>
      <c r="NJ175" s="21"/>
      <c r="NK175" s="21"/>
      <c r="NL175" s="21"/>
      <c r="NM175" s="21"/>
      <c r="NN175" s="21"/>
      <c r="NO175" s="21"/>
      <c r="NP175" s="21"/>
      <c r="NQ175" s="21"/>
      <c r="NR175" s="21"/>
      <c r="NS175" s="21"/>
      <c r="NT175" s="21"/>
      <c r="NU175" s="21"/>
      <c r="NV175" s="21"/>
      <c r="NW175" s="21"/>
      <c r="NX175" s="21"/>
      <c r="NY175" s="21"/>
      <c r="NZ175" s="21"/>
      <c r="OA175" s="21"/>
      <c r="OB175" s="21"/>
      <c r="OC175" s="21"/>
      <c r="OD175" s="21"/>
      <c r="OE175" s="21"/>
      <c r="OF175" s="21"/>
      <c r="OG175" s="21"/>
    </row>
    <row r="176" spans="1:397" s="8" customFormat="1" ht="24.95" customHeight="1" thickBot="1" x14ac:dyDescent="0.3">
      <c r="A176" s="95">
        <f>A175</f>
        <v>164</v>
      </c>
      <c r="B176" s="96"/>
      <c r="C176" s="116" t="s">
        <v>34</v>
      </c>
      <c r="D176" s="117"/>
      <c r="E176" s="97"/>
      <c r="F176" s="98"/>
      <c r="G176" s="99">
        <f>SUM(G12:G175)</f>
        <v>1501000</v>
      </c>
      <c r="H176" s="99">
        <f>SUM(H12:H175)</f>
        <v>1503666.67</v>
      </c>
      <c r="I176" s="99">
        <f t="shared" ref="I176:K176" si="20">SUM(I12:I175)</f>
        <v>0</v>
      </c>
      <c r="J176" s="99">
        <f t="shared" si="20"/>
        <v>19125</v>
      </c>
      <c r="K176" s="99">
        <f t="shared" si="20"/>
        <v>0</v>
      </c>
      <c r="L176" s="99">
        <f>SUM(L12:L175)</f>
        <v>6500</v>
      </c>
      <c r="M176" s="99">
        <f>SUM(M12:M175)</f>
        <v>6500</v>
      </c>
      <c r="N176" s="99">
        <f t="shared" ref="N176" si="21">SUM(N12:N175)</f>
        <v>12000</v>
      </c>
      <c r="O176" s="99">
        <f t="shared" ref="O176" si="22">SUM(O12:O175)</f>
        <v>337791.66749999998</v>
      </c>
      <c r="P176" s="99">
        <f t="shared" ref="P176" si="23">SUM(P12:P175)</f>
        <v>41083.33</v>
      </c>
      <c r="Q176" s="99">
        <f>SUM(Q12:Q175)</f>
        <v>1926666.6675</v>
      </c>
      <c r="R176" s="101">
        <f>SUM(R12:R169)-0.14</f>
        <v>438834.83666666644</v>
      </c>
      <c r="S176" s="101">
        <f>SUM(S12:S169)+0.14</f>
        <v>1412165.1633333331</v>
      </c>
      <c r="T176" s="99">
        <f>SUM(T12:T175)</f>
        <v>95257.169999999984</v>
      </c>
      <c r="U176" s="9"/>
      <c r="V176" s="81"/>
      <c r="W176" s="81">
        <f>SUM(W12:W175)</f>
        <v>95257.169999999984</v>
      </c>
    </row>
    <row r="177" spans="1:396" s="10" customFormat="1" ht="11.25" customHeight="1" x14ac:dyDescent="0.25">
      <c r="A177" s="37"/>
      <c r="B177" s="38"/>
      <c r="C177" s="47"/>
      <c r="D177" s="47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40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  <c r="IK177" s="9"/>
      <c r="IL177" s="9"/>
      <c r="IM177" s="9"/>
      <c r="IN177" s="9"/>
      <c r="IO177" s="9"/>
      <c r="IP177" s="9"/>
      <c r="IQ177" s="9"/>
      <c r="IR177" s="9"/>
      <c r="IS177" s="9"/>
      <c r="IT177" s="9"/>
      <c r="IU177" s="9"/>
      <c r="IV177" s="9"/>
      <c r="IW177" s="9"/>
      <c r="IX177" s="9"/>
      <c r="IY177" s="9"/>
      <c r="IZ177" s="9"/>
      <c r="JA177" s="9"/>
      <c r="JB177" s="9"/>
      <c r="JC177" s="9"/>
      <c r="JD177" s="9"/>
      <c r="JE177" s="9"/>
      <c r="JF177" s="9"/>
      <c r="JG177" s="9"/>
      <c r="JH177" s="9"/>
      <c r="JI177" s="9"/>
      <c r="JJ177" s="9"/>
      <c r="JK177" s="9"/>
      <c r="JL177" s="9"/>
      <c r="JM177" s="9"/>
      <c r="JN177" s="9"/>
      <c r="JO177" s="9"/>
      <c r="JP177" s="9"/>
      <c r="JQ177" s="9"/>
      <c r="JR177" s="9"/>
      <c r="JS177" s="9"/>
      <c r="JT177" s="9"/>
      <c r="JU177" s="9"/>
      <c r="JV177" s="9"/>
      <c r="JW177" s="9"/>
      <c r="JX177" s="9"/>
      <c r="JY177" s="9"/>
      <c r="JZ177" s="9"/>
      <c r="KA177" s="9"/>
      <c r="KB177" s="9"/>
      <c r="KC177" s="9"/>
      <c r="KD177" s="9"/>
      <c r="KE177" s="9"/>
      <c r="KF177" s="9"/>
      <c r="KG177" s="9"/>
      <c r="KH177" s="9"/>
      <c r="KI177" s="9"/>
      <c r="KJ177" s="9"/>
      <c r="KK177" s="9"/>
      <c r="KL177" s="9"/>
      <c r="KM177" s="9"/>
      <c r="KN177" s="9"/>
      <c r="KO177" s="9"/>
      <c r="KP177" s="9"/>
      <c r="KQ177" s="9"/>
      <c r="KR177" s="9"/>
      <c r="KS177" s="9"/>
      <c r="KT177" s="9"/>
      <c r="KU177" s="9"/>
      <c r="KV177" s="9"/>
      <c r="KW177" s="9"/>
      <c r="KX177" s="9"/>
      <c r="KY177" s="9"/>
      <c r="KZ177" s="9"/>
      <c r="LA177" s="9"/>
      <c r="LB177" s="9"/>
      <c r="LC177" s="9"/>
      <c r="LD177" s="9"/>
      <c r="LE177" s="9"/>
      <c r="LF177" s="9"/>
      <c r="LG177" s="9"/>
      <c r="LH177" s="9"/>
      <c r="LI177" s="9"/>
      <c r="LJ177" s="9"/>
      <c r="LK177" s="9"/>
      <c r="LL177" s="9"/>
      <c r="LM177" s="9"/>
      <c r="LN177" s="9"/>
      <c r="LO177" s="9"/>
      <c r="LP177" s="9"/>
      <c r="LQ177" s="9"/>
      <c r="LR177" s="9"/>
      <c r="LS177" s="9"/>
      <c r="LT177" s="9"/>
      <c r="LU177" s="9"/>
      <c r="LV177" s="9"/>
      <c r="LW177" s="9"/>
      <c r="LX177" s="9"/>
      <c r="LY177" s="9"/>
      <c r="LZ177" s="9"/>
      <c r="MA177" s="9"/>
      <c r="MB177" s="9"/>
      <c r="MC177" s="9"/>
      <c r="MD177" s="9"/>
      <c r="ME177" s="9"/>
      <c r="MF177" s="9"/>
      <c r="MG177" s="9"/>
      <c r="MH177" s="9"/>
      <c r="MI177" s="9"/>
      <c r="MJ177" s="9"/>
      <c r="MK177" s="9"/>
      <c r="ML177" s="9"/>
      <c r="MM177" s="9"/>
      <c r="MN177" s="9"/>
      <c r="MO177" s="9"/>
      <c r="MP177" s="9"/>
      <c r="MQ177" s="9"/>
      <c r="MR177" s="9"/>
      <c r="MS177" s="9"/>
      <c r="MT177" s="9"/>
      <c r="MU177" s="9"/>
      <c r="MV177" s="9"/>
      <c r="MW177" s="9"/>
      <c r="MX177" s="9"/>
      <c r="MY177" s="9"/>
      <c r="MZ177" s="9"/>
      <c r="NA177" s="9"/>
      <c r="NB177" s="9"/>
      <c r="NC177" s="9"/>
      <c r="ND177" s="9"/>
      <c r="NE177" s="9"/>
      <c r="NF177" s="9"/>
      <c r="NG177" s="9"/>
      <c r="NH177" s="9"/>
      <c r="NI177" s="9"/>
      <c r="NJ177" s="9"/>
      <c r="NK177" s="9"/>
      <c r="NL177" s="9"/>
      <c r="NM177" s="9"/>
      <c r="NN177" s="9"/>
      <c r="NO177" s="9"/>
      <c r="NP177" s="9"/>
      <c r="NQ177" s="9"/>
      <c r="NR177" s="9"/>
      <c r="NS177" s="9"/>
      <c r="NT177" s="9"/>
      <c r="NU177" s="9"/>
      <c r="NV177" s="9"/>
      <c r="NW177" s="9"/>
      <c r="NX177" s="9"/>
      <c r="NY177" s="9"/>
      <c r="NZ177" s="9"/>
      <c r="OA177" s="9"/>
      <c r="OB177" s="9"/>
      <c r="OC177" s="9"/>
      <c r="OD177" s="9"/>
      <c r="OE177" s="9"/>
      <c r="OF177" s="9"/>
    </row>
    <row r="178" spans="1:396" s="10" customFormat="1" ht="24.75" customHeight="1" x14ac:dyDescent="0.25">
      <c r="A178" s="41" t="s">
        <v>57</v>
      </c>
      <c r="B178" s="42"/>
      <c r="C178" s="111" t="s">
        <v>310</v>
      </c>
      <c r="D178" s="111"/>
      <c r="E178" s="43"/>
      <c r="F178" s="43"/>
      <c r="G178" s="44"/>
      <c r="H178" s="44"/>
      <c r="I178" s="44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40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9"/>
      <c r="FZ178" s="9"/>
      <c r="GA178" s="9"/>
      <c r="GB178" s="9"/>
      <c r="GC178" s="9"/>
      <c r="GD178" s="9"/>
      <c r="GE178" s="9"/>
      <c r="GF178" s="9"/>
      <c r="GG178" s="9"/>
      <c r="GH178" s="9"/>
      <c r="GI178" s="9"/>
      <c r="GJ178" s="9"/>
      <c r="GK178" s="9"/>
      <c r="GL178" s="9"/>
      <c r="GM178" s="9"/>
      <c r="GN178" s="9"/>
      <c r="GO178" s="9"/>
      <c r="GP178" s="9"/>
      <c r="GQ178" s="9"/>
      <c r="GR178" s="9"/>
      <c r="GS178" s="9"/>
      <c r="GT178" s="9"/>
      <c r="GU178" s="9"/>
      <c r="GV178" s="9"/>
      <c r="GW178" s="9"/>
      <c r="GX178" s="9"/>
      <c r="GY178" s="9"/>
      <c r="GZ178" s="9"/>
      <c r="HA178" s="9"/>
      <c r="HB178" s="9"/>
      <c r="HC178" s="9"/>
      <c r="HD178" s="9"/>
      <c r="HE178" s="9"/>
      <c r="HF178" s="9"/>
      <c r="HG178" s="9"/>
      <c r="HH178" s="9"/>
      <c r="HI178" s="9"/>
      <c r="HJ178" s="9"/>
      <c r="HK178" s="9"/>
      <c r="HL178" s="9"/>
      <c r="HM178" s="9"/>
      <c r="HN178" s="9"/>
      <c r="HO178" s="9"/>
      <c r="HP178" s="9"/>
      <c r="HQ178" s="9"/>
      <c r="HR178" s="9"/>
      <c r="HS178" s="9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  <c r="IK178" s="9"/>
      <c r="IL178" s="9"/>
      <c r="IM178" s="9"/>
      <c r="IN178" s="9"/>
      <c r="IO178" s="9"/>
      <c r="IP178" s="9"/>
      <c r="IQ178" s="9"/>
      <c r="IR178" s="9"/>
      <c r="IS178" s="9"/>
      <c r="IT178" s="9"/>
      <c r="IU178" s="9"/>
      <c r="IV178" s="9"/>
      <c r="IW178" s="9"/>
      <c r="IX178" s="9"/>
      <c r="IY178" s="9"/>
      <c r="IZ178" s="9"/>
      <c r="JA178" s="9"/>
      <c r="JB178" s="9"/>
      <c r="JC178" s="9"/>
      <c r="JD178" s="9"/>
      <c r="JE178" s="9"/>
      <c r="JF178" s="9"/>
      <c r="JG178" s="9"/>
      <c r="JH178" s="9"/>
      <c r="JI178" s="9"/>
      <c r="JJ178" s="9"/>
      <c r="JK178" s="9"/>
      <c r="JL178" s="9"/>
      <c r="JM178" s="9"/>
      <c r="JN178" s="9"/>
      <c r="JO178" s="9"/>
      <c r="JP178" s="9"/>
      <c r="JQ178" s="9"/>
      <c r="JR178" s="9"/>
      <c r="JS178" s="9"/>
      <c r="JT178" s="9"/>
      <c r="JU178" s="9"/>
      <c r="JV178" s="9"/>
      <c r="JW178" s="9"/>
      <c r="JX178" s="9"/>
      <c r="JY178" s="9"/>
      <c r="JZ178" s="9"/>
      <c r="KA178" s="9"/>
      <c r="KB178" s="9"/>
      <c r="KC178" s="9"/>
      <c r="KD178" s="9"/>
      <c r="KE178" s="9"/>
      <c r="KF178" s="9"/>
      <c r="KG178" s="9"/>
      <c r="KH178" s="9"/>
      <c r="KI178" s="9"/>
      <c r="KJ178" s="9"/>
      <c r="KK178" s="9"/>
      <c r="KL178" s="9"/>
      <c r="KM178" s="9"/>
      <c r="KN178" s="9"/>
      <c r="KO178" s="9"/>
      <c r="KP178" s="9"/>
      <c r="KQ178" s="9"/>
      <c r="KR178" s="9"/>
      <c r="KS178" s="9"/>
      <c r="KT178" s="9"/>
      <c r="KU178" s="9"/>
      <c r="KV178" s="9"/>
      <c r="KW178" s="9"/>
      <c r="KX178" s="9"/>
      <c r="KY178" s="9"/>
      <c r="KZ178" s="9"/>
      <c r="LA178" s="9"/>
      <c r="LB178" s="9"/>
      <c r="LC178" s="9"/>
      <c r="LD178" s="9"/>
      <c r="LE178" s="9"/>
      <c r="LF178" s="9"/>
      <c r="LG178" s="9"/>
      <c r="LH178" s="9"/>
      <c r="LI178" s="9"/>
      <c r="LJ178" s="9"/>
      <c r="LK178" s="9"/>
      <c r="LL178" s="9"/>
      <c r="LM178" s="9"/>
      <c r="LN178" s="9"/>
      <c r="LO178" s="9"/>
      <c r="LP178" s="9"/>
      <c r="LQ178" s="9"/>
      <c r="LR178" s="9"/>
      <c r="LS178" s="9"/>
      <c r="LT178" s="9"/>
      <c r="LU178" s="9"/>
      <c r="LV178" s="9"/>
      <c r="LW178" s="9"/>
      <c r="LX178" s="9"/>
      <c r="LY178" s="9"/>
      <c r="LZ178" s="9"/>
      <c r="MA178" s="9"/>
      <c r="MB178" s="9"/>
      <c r="MC178" s="9"/>
      <c r="MD178" s="9"/>
      <c r="ME178" s="9"/>
      <c r="MF178" s="9"/>
      <c r="MG178" s="9"/>
      <c r="MH178" s="9"/>
      <c r="MI178" s="9"/>
      <c r="MJ178" s="9"/>
      <c r="MK178" s="9"/>
      <c r="ML178" s="9"/>
      <c r="MM178" s="9"/>
      <c r="MN178" s="9"/>
      <c r="MO178" s="9"/>
      <c r="MP178" s="9"/>
      <c r="MQ178" s="9"/>
      <c r="MR178" s="9"/>
      <c r="MS178" s="9"/>
      <c r="MT178" s="9"/>
      <c r="MU178" s="9"/>
      <c r="MV178" s="9"/>
      <c r="MW178" s="9"/>
      <c r="MX178" s="9"/>
      <c r="MY178" s="9"/>
      <c r="MZ178" s="9"/>
      <c r="NA178" s="9"/>
      <c r="NB178" s="9"/>
      <c r="NC178" s="9"/>
      <c r="ND178" s="9"/>
      <c r="NE178" s="9"/>
      <c r="NF178" s="9"/>
      <c r="NG178" s="9"/>
      <c r="NH178" s="9"/>
      <c r="NI178" s="9"/>
      <c r="NJ178" s="9"/>
      <c r="NK178" s="9"/>
      <c r="NL178" s="9"/>
      <c r="NM178" s="9"/>
      <c r="NN178" s="9"/>
      <c r="NO178" s="9"/>
      <c r="NP178" s="9"/>
      <c r="NQ178" s="9"/>
      <c r="NR178" s="9"/>
      <c r="NS178" s="9"/>
      <c r="NT178" s="9"/>
      <c r="NU178" s="9"/>
      <c r="NV178" s="9"/>
      <c r="NW178" s="9"/>
      <c r="NX178" s="9"/>
      <c r="NY178" s="9"/>
      <c r="NZ178" s="9"/>
      <c r="OA178" s="9"/>
      <c r="OB178" s="9"/>
      <c r="OC178" s="9"/>
      <c r="OD178" s="9"/>
      <c r="OE178" s="9"/>
      <c r="OF178" s="9"/>
    </row>
    <row r="179" spans="1:396" s="10" customFormat="1" ht="21" customHeight="1" x14ac:dyDescent="0.25">
      <c r="A179" s="37"/>
      <c r="B179" s="42"/>
      <c r="C179" s="110" t="s">
        <v>309</v>
      </c>
      <c r="D179" s="110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40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  <c r="IW179" s="9"/>
      <c r="IX179" s="9"/>
      <c r="IY179" s="9"/>
      <c r="IZ179" s="9"/>
      <c r="JA179" s="9"/>
      <c r="JB179" s="9"/>
      <c r="JC179" s="9"/>
      <c r="JD179" s="9"/>
      <c r="JE179" s="9"/>
      <c r="JF179" s="9"/>
      <c r="JG179" s="9"/>
      <c r="JH179" s="9"/>
      <c r="JI179" s="9"/>
      <c r="JJ179" s="9"/>
      <c r="JK179" s="9"/>
      <c r="JL179" s="9"/>
      <c r="JM179" s="9"/>
      <c r="JN179" s="9"/>
      <c r="JO179" s="9"/>
      <c r="JP179" s="9"/>
      <c r="JQ179" s="9"/>
      <c r="JR179" s="9"/>
      <c r="JS179" s="9"/>
      <c r="JT179" s="9"/>
      <c r="JU179" s="9"/>
      <c r="JV179" s="9"/>
      <c r="JW179" s="9"/>
      <c r="JX179" s="9"/>
      <c r="JY179" s="9"/>
      <c r="JZ179" s="9"/>
      <c r="KA179" s="9"/>
      <c r="KB179" s="9"/>
      <c r="KC179" s="9"/>
      <c r="KD179" s="9"/>
      <c r="KE179" s="9"/>
      <c r="KF179" s="9"/>
      <c r="KG179" s="9"/>
      <c r="KH179" s="9"/>
      <c r="KI179" s="9"/>
      <c r="KJ179" s="9"/>
      <c r="KK179" s="9"/>
      <c r="KL179" s="9"/>
      <c r="KM179" s="9"/>
      <c r="KN179" s="9"/>
      <c r="KO179" s="9"/>
      <c r="KP179" s="9"/>
      <c r="KQ179" s="9"/>
      <c r="KR179" s="9"/>
      <c r="KS179" s="9"/>
      <c r="KT179" s="9"/>
      <c r="KU179" s="9"/>
      <c r="KV179" s="9"/>
      <c r="KW179" s="9"/>
      <c r="KX179" s="9"/>
      <c r="KY179" s="9"/>
      <c r="KZ179" s="9"/>
      <c r="LA179" s="9"/>
      <c r="LB179" s="9"/>
      <c r="LC179" s="9"/>
      <c r="LD179" s="9"/>
      <c r="LE179" s="9"/>
      <c r="LF179" s="9"/>
      <c r="LG179" s="9"/>
      <c r="LH179" s="9"/>
      <c r="LI179" s="9"/>
      <c r="LJ179" s="9"/>
      <c r="LK179" s="9"/>
      <c r="LL179" s="9"/>
      <c r="LM179" s="9"/>
      <c r="LN179" s="9"/>
      <c r="LO179" s="9"/>
      <c r="LP179" s="9"/>
      <c r="LQ179" s="9"/>
      <c r="LR179" s="9"/>
      <c r="LS179" s="9"/>
      <c r="LT179" s="9"/>
      <c r="LU179" s="9"/>
      <c r="LV179" s="9"/>
      <c r="LW179" s="9"/>
      <c r="LX179" s="9"/>
      <c r="LY179" s="9"/>
      <c r="LZ179" s="9"/>
      <c r="MA179" s="9"/>
      <c r="MB179" s="9"/>
      <c r="MC179" s="9"/>
      <c r="MD179" s="9"/>
      <c r="ME179" s="9"/>
      <c r="MF179" s="9"/>
      <c r="MG179" s="9"/>
      <c r="MH179" s="9"/>
      <c r="MI179" s="9"/>
      <c r="MJ179" s="9"/>
      <c r="MK179" s="9"/>
      <c r="ML179" s="9"/>
      <c r="MM179" s="9"/>
      <c r="MN179" s="9"/>
      <c r="MO179" s="9"/>
      <c r="MP179" s="9"/>
      <c r="MQ179" s="9"/>
      <c r="MR179" s="9"/>
      <c r="MS179" s="9"/>
      <c r="MT179" s="9"/>
      <c r="MU179" s="9"/>
      <c r="MV179" s="9"/>
      <c r="MW179" s="9"/>
      <c r="MX179" s="9"/>
      <c r="MY179" s="9"/>
      <c r="MZ179" s="9"/>
      <c r="NA179" s="9"/>
      <c r="NB179" s="9"/>
      <c r="NC179" s="9"/>
      <c r="ND179" s="9"/>
      <c r="NE179" s="9"/>
      <c r="NF179" s="9"/>
      <c r="NG179" s="9"/>
      <c r="NH179" s="9"/>
      <c r="NI179" s="9"/>
      <c r="NJ179" s="9"/>
      <c r="NK179" s="9"/>
      <c r="NL179" s="9"/>
      <c r="NM179" s="9"/>
      <c r="NN179" s="9"/>
      <c r="NO179" s="9"/>
      <c r="NP179" s="9"/>
      <c r="NQ179" s="9"/>
      <c r="NR179" s="9"/>
      <c r="NS179" s="9"/>
      <c r="NT179" s="9"/>
      <c r="NU179" s="9"/>
      <c r="NV179" s="9"/>
      <c r="NW179" s="9"/>
      <c r="NX179" s="9"/>
      <c r="NY179" s="9"/>
      <c r="NZ179" s="9"/>
      <c r="OA179" s="9"/>
      <c r="OB179" s="9"/>
      <c r="OC179" s="9"/>
      <c r="OD179" s="9"/>
      <c r="OE179" s="9"/>
      <c r="OF179" s="9"/>
    </row>
    <row r="180" spans="1:396" s="10" customFormat="1" ht="21" customHeight="1" x14ac:dyDescent="0.25">
      <c r="A180" s="37"/>
      <c r="B180" s="42"/>
      <c r="C180" s="110" t="s">
        <v>311</v>
      </c>
      <c r="D180" s="110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40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9"/>
      <c r="FZ180" s="9"/>
      <c r="GA180" s="9"/>
      <c r="GB180" s="9"/>
      <c r="GC180" s="9"/>
      <c r="GD180" s="9"/>
      <c r="GE180" s="9"/>
      <c r="GF180" s="9"/>
      <c r="GG180" s="9"/>
      <c r="GH180" s="9"/>
      <c r="GI180" s="9"/>
      <c r="GJ180" s="9"/>
      <c r="GK180" s="9"/>
      <c r="GL180" s="9"/>
      <c r="GM180" s="9"/>
      <c r="GN180" s="9"/>
      <c r="GO180" s="9"/>
      <c r="GP180" s="9"/>
      <c r="GQ180" s="9"/>
      <c r="GR180" s="9"/>
      <c r="GS180" s="9"/>
      <c r="GT180" s="9"/>
      <c r="GU180" s="9"/>
      <c r="GV180" s="9"/>
      <c r="GW180" s="9"/>
      <c r="GX180" s="9"/>
      <c r="GY180" s="9"/>
      <c r="GZ180" s="9"/>
      <c r="HA180" s="9"/>
      <c r="HB180" s="9"/>
      <c r="HC180" s="9"/>
      <c r="HD180" s="9"/>
      <c r="HE180" s="9"/>
      <c r="HF180" s="9"/>
      <c r="HG180" s="9"/>
      <c r="HH180" s="9"/>
      <c r="HI180" s="9"/>
      <c r="HJ180" s="9"/>
      <c r="HK180" s="9"/>
      <c r="HL180" s="9"/>
      <c r="HM180" s="9"/>
      <c r="HN180" s="9"/>
      <c r="HO180" s="9"/>
      <c r="HP180" s="9"/>
      <c r="HQ180" s="9"/>
      <c r="HR180" s="9"/>
      <c r="HS180" s="9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  <c r="IK180" s="9"/>
      <c r="IL180" s="9"/>
      <c r="IM180" s="9"/>
      <c r="IN180" s="9"/>
      <c r="IO180" s="9"/>
      <c r="IP180" s="9"/>
      <c r="IQ180" s="9"/>
      <c r="IR180" s="9"/>
      <c r="IS180" s="9"/>
      <c r="IT180" s="9"/>
      <c r="IU180" s="9"/>
      <c r="IV180" s="9"/>
      <c r="IW180" s="9"/>
      <c r="IX180" s="9"/>
      <c r="IY180" s="9"/>
      <c r="IZ180" s="9"/>
      <c r="JA180" s="9"/>
      <c r="JB180" s="9"/>
      <c r="JC180" s="9"/>
      <c r="JD180" s="9"/>
      <c r="JE180" s="9"/>
      <c r="JF180" s="9"/>
      <c r="JG180" s="9"/>
      <c r="JH180" s="9"/>
      <c r="JI180" s="9"/>
      <c r="JJ180" s="9"/>
      <c r="JK180" s="9"/>
      <c r="JL180" s="9"/>
      <c r="JM180" s="9"/>
      <c r="JN180" s="9"/>
      <c r="JO180" s="9"/>
      <c r="JP180" s="9"/>
      <c r="JQ180" s="9"/>
      <c r="JR180" s="9"/>
      <c r="JS180" s="9"/>
      <c r="JT180" s="9"/>
      <c r="JU180" s="9"/>
      <c r="JV180" s="9"/>
      <c r="JW180" s="9"/>
      <c r="JX180" s="9"/>
      <c r="JY180" s="9"/>
      <c r="JZ180" s="9"/>
      <c r="KA180" s="9"/>
      <c r="KB180" s="9"/>
      <c r="KC180" s="9"/>
      <c r="KD180" s="9"/>
      <c r="KE180" s="9"/>
      <c r="KF180" s="9"/>
      <c r="KG180" s="9"/>
      <c r="KH180" s="9"/>
      <c r="KI180" s="9"/>
      <c r="KJ180" s="9"/>
      <c r="KK180" s="9"/>
      <c r="KL180" s="9"/>
      <c r="KM180" s="9"/>
      <c r="KN180" s="9"/>
      <c r="KO180" s="9"/>
      <c r="KP180" s="9"/>
      <c r="KQ180" s="9"/>
      <c r="KR180" s="9"/>
      <c r="KS180" s="9"/>
      <c r="KT180" s="9"/>
      <c r="KU180" s="9"/>
      <c r="KV180" s="9"/>
      <c r="KW180" s="9"/>
      <c r="KX180" s="9"/>
      <c r="KY180" s="9"/>
      <c r="KZ180" s="9"/>
      <c r="LA180" s="9"/>
      <c r="LB180" s="9"/>
      <c r="LC180" s="9"/>
      <c r="LD180" s="9"/>
      <c r="LE180" s="9"/>
      <c r="LF180" s="9"/>
      <c r="LG180" s="9"/>
      <c r="LH180" s="9"/>
      <c r="LI180" s="9"/>
      <c r="LJ180" s="9"/>
      <c r="LK180" s="9"/>
      <c r="LL180" s="9"/>
      <c r="LM180" s="9"/>
      <c r="LN180" s="9"/>
      <c r="LO180" s="9"/>
      <c r="LP180" s="9"/>
      <c r="LQ180" s="9"/>
      <c r="LR180" s="9"/>
      <c r="LS180" s="9"/>
      <c r="LT180" s="9"/>
      <c r="LU180" s="9"/>
      <c r="LV180" s="9"/>
      <c r="LW180" s="9"/>
      <c r="LX180" s="9"/>
      <c r="LY180" s="9"/>
      <c r="LZ180" s="9"/>
      <c r="MA180" s="9"/>
      <c r="MB180" s="9"/>
      <c r="MC180" s="9"/>
      <c r="MD180" s="9"/>
      <c r="ME180" s="9"/>
      <c r="MF180" s="9"/>
      <c r="MG180" s="9"/>
      <c r="MH180" s="9"/>
      <c r="MI180" s="9"/>
      <c r="MJ180" s="9"/>
      <c r="MK180" s="9"/>
      <c r="ML180" s="9"/>
      <c r="MM180" s="9"/>
      <c r="MN180" s="9"/>
      <c r="MO180" s="9"/>
      <c r="MP180" s="9"/>
      <c r="MQ180" s="9"/>
      <c r="MR180" s="9"/>
      <c r="MS180" s="9"/>
      <c r="MT180" s="9"/>
      <c r="MU180" s="9"/>
      <c r="MV180" s="9"/>
      <c r="MW180" s="9"/>
      <c r="MX180" s="9"/>
      <c r="MY180" s="9"/>
      <c r="MZ180" s="9"/>
      <c r="NA180" s="9"/>
      <c r="NB180" s="9"/>
      <c r="NC180" s="9"/>
      <c r="ND180" s="9"/>
      <c r="NE180" s="9"/>
      <c r="NF180" s="9"/>
      <c r="NG180" s="9"/>
      <c r="NH180" s="9"/>
      <c r="NI180" s="9"/>
      <c r="NJ180" s="9"/>
      <c r="NK180" s="9"/>
      <c r="NL180" s="9"/>
      <c r="NM180" s="9"/>
      <c r="NN180" s="9"/>
      <c r="NO180" s="9"/>
      <c r="NP180" s="9"/>
      <c r="NQ180" s="9"/>
      <c r="NR180" s="9"/>
      <c r="NS180" s="9"/>
      <c r="NT180" s="9"/>
      <c r="NU180" s="9"/>
      <c r="NV180" s="9"/>
      <c r="NW180" s="9"/>
      <c r="NX180" s="9"/>
      <c r="NY180" s="9"/>
      <c r="NZ180" s="9"/>
      <c r="OA180" s="9"/>
      <c r="OB180" s="9"/>
      <c r="OC180" s="9"/>
      <c r="OD180" s="9"/>
      <c r="OE180" s="9"/>
      <c r="OF180" s="9"/>
    </row>
    <row r="181" spans="1:396" s="10" customFormat="1" ht="21" hidden="1" customHeight="1" x14ac:dyDescent="0.25">
      <c r="A181" s="37"/>
      <c r="B181" s="42"/>
      <c r="C181" s="110"/>
      <c r="D181" s="110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>
        <f>SUM(R12:R18)</f>
        <v>47261.440000000002</v>
      </c>
      <c r="S181" s="39">
        <f>SUM(S12:S18)</f>
        <v>134613.56</v>
      </c>
      <c r="T181" s="40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  <c r="IW181" s="9"/>
      <c r="IX181" s="9"/>
      <c r="IY181" s="9"/>
      <c r="IZ181" s="9"/>
      <c r="JA181" s="9"/>
      <c r="JB181" s="9"/>
      <c r="JC181" s="9"/>
      <c r="JD181" s="9"/>
      <c r="JE181" s="9"/>
      <c r="JF181" s="9"/>
      <c r="JG181" s="9"/>
      <c r="JH181" s="9"/>
      <c r="JI181" s="9"/>
      <c r="JJ181" s="9"/>
      <c r="JK181" s="9"/>
      <c r="JL181" s="9"/>
      <c r="JM181" s="9"/>
      <c r="JN181" s="9"/>
      <c r="JO181" s="9"/>
      <c r="JP181" s="9"/>
      <c r="JQ181" s="9"/>
      <c r="JR181" s="9"/>
      <c r="JS181" s="9"/>
      <c r="JT181" s="9"/>
      <c r="JU181" s="9"/>
      <c r="JV181" s="9"/>
      <c r="JW181" s="9"/>
      <c r="JX181" s="9"/>
      <c r="JY181" s="9"/>
      <c r="JZ181" s="9"/>
      <c r="KA181" s="9"/>
      <c r="KB181" s="9"/>
      <c r="KC181" s="9"/>
      <c r="KD181" s="9"/>
      <c r="KE181" s="9"/>
      <c r="KF181" s="9"/>
      <c r="KG181" s="9"/>
      <c r="KH181" s="9"/>
      <c r="KI181" s="9"/>
      <c r="KJ181" s="9"/>
      <c r="KK181" s="9"/>
      <c r="KL181" s="9"/>
      <c r="KM181" s="9"/>
      <c r="KN181" s="9"/>
      <c r="KO181" s="9"/>
      <c r="KP181" s="9"/>
      <c r="KQ181" s="9"/>
      <c r="KR181" s="9"/>
      <c r="KS181" s="9"/>
      <c r="KT181" s="9"/>
      <c r="KU181" s="9"/>
      <c r="KV181" s="9"/>
      <c r="KW181" s="9"/>
      <c r="KX181" s="9"/>
      <c r="KY181" s="9"/>
      <c r="KZ181" s="9"/>
      <c r="LA181" s="9"/>
      <c r="LB181" s="9"/>
      <c r="LC181" s="9"/>
      <c r="LD181" s="9"/>
      <c r="LE181" s="9"/>
      <c r="LF181" s="9"/>
      <c r="LG181" s="9"/>
      <c r="LH181" s="9"/>
      <c r="LI181" s="9"/>
      <c r="LJ181" s="9"/>
      <c r="LK181" s="9"/>
      <c r="LL181" s="9"/>
      <c r="LM181" s="9"/>
      <c r="LN181" s="9"/>
      <c r="LO181" s="9"/>
      <c r="LP181" s="9"/>
      <c r="LQ181" s="9"/>
      <c r="LR181" s="9"/>
      <c r="LS181" s="9"/>
      <c r="LT181" s="9"/>
      <c r="LU181" s="9"/>
      <c r="LV181" s="9"/>
      <c r="LW181" s="9"/>
      <c r="LX181" s="9"/>
      <c r="LY181" s="9"/>
      <c r="LZ181" s="9"/>
      <c r="MA181" s="9"/>
      <c r="MB181" s="9"/>
      <c r="MC181" s="9"/>
      <c r="MD181" s="9"/>
      <c r="ME181" s="9"/>
      <c r="MF181" s="9"/>
      <c r="MG181" s="9"/>
      <c r="MH181" s="9"/>
      <c r="MI181" s="9"/>
      <c r="MJ181" s="9"/>
      <c r="MK181" s="9"/>
      <c r="ML181" s="9"/>
      <c r="MM181" s="9"/>
      <c r="MN181" s="9"/>
      <c r="MO181" s="9"/>
      <c r="MP181" s="9"/>
      <c r="MQ181" s="9"/>
      <c r="MR181" s="9"/>
      <c r="MS181" s="9"/>
      <c r="MT181" s="9"/>
      <c r="MU181" s="9"/>
      <c r="MV181" s="9"/>
      <c r="MW181" s="9"/>
      <c r="MX181" s="9"/>
      <c r="MY181" s="9"/>
      <c r="MZ181" s="9"/>
      <c r="NA181" s="9"/>
      <c r="NB181" s="9"/>
      <c r="NC181" s="9"/>
      <c r="ND181" s="9"/>
      <c r="NE181" s="9"/>
      <c r="NF181" s="9"/>
      <c r="NG181" s="9"/>
      <c r="NH181" s="9"/>
      <c r="NI181" s="9"/>
      <c r="NJ181" s="9"/>
      <c r="NK181" s="9"/>
      <c r="NL181" s="9"/>
      <c r="NM181" s="9"/>
      <c r="NN181" s="9"/>
      <c r="NO181" s="9"/>
      <c r="NP181" s="9"/>
      <c r="NQ181" s="9"/>
      <c r="NR181" s="9"/>
      <c r="NS181" s="9"/>
      <c r="NT181" s="9"/>
      <c r="NU181" s="9"/>
      <c r="NV181" s="9"/>
      <c r="NW181" s="9"/>
      <c r="NX181" s="9"/>
      <c r="NY181" s="9"/>
      <c r="NZ181" s="9"/>
      <c r="OA181" s="9"/>
      <c r="OB181" s="9"/>
      <c r="OC181" s="9"/>
      <c r="OD181" s="9"/>
      <c r="OE181" s="9"/>
      <c r="OF181" s="9"/>
    </row>
    <row r="182" spans="1:396" s="10" customFormat="1" ht="10.5" hidden="1" customHeight="1" x14ac:dyDescent="0.25">
      <c r="A182" s="37"/>
      <c r="B182" s="45"/>
      <c r="C182" s="48"/>
      <c r="D182" s="47"/>
      <c r="E182" s="39"/>
      <c r="F182" s="39"/>
      <c r="G182" s="39"/>
      <c r="H182" s="17">
        <f>SUM(H12:H18)</f>
        <v>152500</v>
      </c>
      <c r="I182" s="85">
        <f>SUM(Q12:Q18)</f>
        <v>181875</v>
      </c>
      <c r="J182" s="39"/>
      <c r="K182" s="39"/>
      <c r="L182" s="39"/>
      <c r="M182" s="39"/>
      <c r="N182" s="39"/>
      <c r="O182" s="39"/>
      <c r="P182" s="39"/>
      <c r="Q182" s="39"/>
      <c r="R182" s="39">
        <f>SUM(R19:R167)</f>
        <v>387393.97537634376</v>
      </c>
      <c r="S182" s="39">
        <f>SUM(S19:S167)</f>
        <v>1261231.0246236557</v>
      </c>
      <c r="T182" s="40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  <c r="IW182" s="9"/>
      <c r="IX182" s="9"/>
      <c r="IY182" s="9"/>
      <c r="IZ182" s="9"/>
      <c r="JA182" s="9"/>
      <c r="JB182" s="9"/>
      <c r="JC182" s="9"/>
      <c r="JD182" s="9"/>
      <c r="JE182" s="9"/>
      <c r="JF182" s="9"/>
      <c r="JG182" s="9"/>
      <c r="JH182" s="9"/>
      <c r="JI182" s="9"/>
      <c r="JJ182" s="9"/>
      <c r="JK182" s="9"/>
      <c r="JL182" s="9"/>
      <c r="JM182" s="9"/>
      <c r="JN182" s="9"/>
      <c r="JO182" s="9"/>
      <c r="JP182" s="9"/>
      <c r="JQ182" s="9"/>
      <c r="JR182" s="9"/>
      <c r="JS182" s="9"/>
      <c r="JT182" s="9"/>
      <c r="JU182" s="9"/>
      <c r="JV182" s="9"/>
      <c r="JW182" s="9"/>
      <c r="JX182" s="9"/>
      <c r="JY182" s="9"/>
      <c r="JZ182" s="9"/>
      <c r="KA182" s="9"/>
      <c r="KB182" s="9"/>
      <c r="KC182" s="9"/>
      <c r="KD182" s="9"/>
      <c r="KE182" s="9"/>
      <c r="KF182" s="9"/>
      <c r="KG182" s="9"/>
      <c r="KH182" s="9"/>
      <c r="KI182" s="9"/>
      <c r="KJ182" s="9"/>
      <c r="KK182" s="9"/>
      <c r="KL182" s="9"/>
      <c r="KM182" s="9"/>
      <c r="KN182" s="9"/>
      <c r="KO182" s="9"/>
      <c r="KP182" s="9"/>
      <c r="KQ182" s="9"/>
      <c r="KR182" s="9"/>
      <c r="KS182" s="9"/>
      <c r="KT182" s="9"/>
      <c r="KU182" s="9"/>
      <c r="KV182" s="9"/>
      <c r="KW182" s="9"/>
      <c r="KX182" s="9"/>
      <c r="KY182" s="9"/>
      <c r="KZ182" s="9"/>
      <c r="LA182" s="9"/>
      <c r="LB182" s="9"/>
      <c r="LC182" s="9"/>
      <c r="LD182" s="9"/>
      <c r="LE182" s="9"/>
      <c r="LF182" s="9"/>
      <c r="LG182" s="9"/>
      <c r="LH182" s="9"/>
      <c r="LI182" s="9"/>
      <c r="LJ182" s="9"/>
      <c r="LK182" s="9"/>
      <c r="LL182" s="9"/>
      <c r="LM182" s="9"/>
      <c r="LN182" s="9"/>
      <c r="LO182" s="9"/>
      <c r="LP182" s="9"/>
      <c r="LQ182" s="9"/>
      <c r="LR182" s="9"/>
      <c r="LS182" s="9"/>
      <c r="LT182" s="9"/>
      <c r="LU182" s="9"/>
      <c r="LV182" s="9"/>
      <c r="LW182" s="9"/>
      <c r="LX182" s="9"/>
      <c r="LY182" s="9"/>
      <c r="LZ182" s="9"/>
      <c r="MA182" s="9"/>
      <c r="MB182" s="9"/>
      <c r="MC182" s="9"/>
      <c r="MD182" s="9"/>
      <c r="ME182" s="9"/>
      <c r="MF182" s="9"/>
      <c r="MG182" s="9"/>
      <c r="MH182" s="9"/>
      <c r="MI182" s="9"/>
      <c r="MJ182" s="9"/>
      <c r="MK182" s="9"/>
      <c r="ML182" s="9"/>
      <c r="MM182" s="9"/>
      <c r="MN182" s="9"/>
      <c r="MO182" s="9"/>
      <c r="MP182" s="9"/>
      <c r="MQ182" s="9"/>
      <c r="MR182" s="9"/>
      <c r="MS182" s="9"/>
      <c r="MT182" s="9"/>
      <c r="MU182" s="9"/>
      <c r="MV182" s="9"/>
      <c r="MW182" s="9"/>
      <c r="MX182" s="9"/>
      <c r="MY182" s="9"/>
      <c r="MZ182" s="9"/>
      <c r="NA182" s="9"/>
      <c r="NB182" s="9"/>
      <c r="NC182" s="9"/>
      <c r="ND182" s="9"/>
      <c r="NE182" s="9"/>
      <c r="NF182" s="9"/>
      <c r="NG182" s="9"/>
      <c r="NH182" s="9"/>
      <c r="NI182" s="9"/>
      <c r="NJ182" s="9"/>
      <c r="NK182" s="9"/>
      <c r="NL182" s="9"/>
      <c r="NM182" s="9"/>
      <c r="NN182" s="9"/>
      <c r="NO182" s="9"/>
      <c r="NP182" s="9"/>
      <c r="NQ182" s="9"/>
      <c r="NR182" s="9"/>
      <c r="NS182" s="9"/>
      <c r="NT182" s="9"/>
      <c r="NU182" s="9"/>
      <c r="NV182" s="9"/>
      <c r="NW182" s="9"/>
      <c r="NX182" s="9"/>
      <c r="NY182" s="9"/>
      <c r="NZ182" s="9"/>
      <c r="OA182" s="9"/>
      <c r="OB182" s="9"/>
      <c r="OC182" s="9"/>
      <c r="OD182" s="9"/>
      <c r="OE182" s="9"/>
      <c r="OF182" s="9"/>
    </row>
    <row r="183" spans="1:396" s="10" customFormat="1" ht="21" hidden="1" customHeight="1" x14ac:dyDescent="0.25">
      <c r="A183" s="15"/>
      <c r="B183" s="20"/>
      <c r="C183" s="49"/>
      <c r="D183" s="51"/>
      <c r="E183" s="16"/>
      <c r="F183" s="16"/>
      <c r="G183" s="17"/>
      <c r="H183" s="17">
        <f>SUM(H19:H167)</f>
        <v>1276500</v>
      </c>
      <c r="I183" s="85">
        <f>SUM(Q19:Q167)</f>
        <v>1648625</v>
      </c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9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9"/>
      <c r="FZ183" s="9"/>
      <c r="GA183" s="9"/>
      <c r="GB183" s="9"/>
      <c r="GC183" s="9"/>
      <c r="GD183" s="9"/>
      <c r="GE183" s="9"/>
      <c r="GF183" s="9"/>
      <c r="GG183" s="9"/>
      <c r="GH183" s="9"/>
      <c r="GI183" s="9"/>
      <c r="GJ183" s="9"/>
      <c r="GK183" s="9"/>
      <c r="GL183" s="9"/>
      <c r="GM183" s="9"/>
      <c r="GN183" s="9"/>
      <c r="GO183" s="9"/>
      <c r="GP183" s="9"/>
      <c r="GQ183" s="9"/>
      <c r="GR183" s="9"/>
      <c r="GS183" s="9"/>
      <c r="GT183" s="9"/>
      <c r="GU183" s="9"/>
      <c r="GV183" s="9"/>
      <c r="GW183" s="9"/>
      <c r="GX183" s="9"/>
      <c r="GY183" s="9"/>
      <c r="GZ183" s="9"/>
      <c r="HA183" s="9"/>
      <c r="HB183" s="9"/>
      <c r="HC183" s="9"/>
      <c r="HD183" s="9"/>
      <c r="HE183" s="9"/>
      <c r="HF183" s="9"/>
      <c r="HG183" s="9"/>
      <c r="HH183" s="9"/>
      <c r="HI183" s="9"/>
      <c r="HJ183" s="9"/>
      <c r="HK183" s="9"/>
      <c r="HL183" s="9"/>
      <c r="HM183" s="9"/>
      <c r="HN183" s="9"/>
      <c r="HO183" s="9"/>
      <c r="HP183" s="9"/>
      <c r="HQ183" s="9"/>
      <c r="HR183" s="9"/>
      <c r="HS183" s="9"/>
      <c r="HT183" s="9"/>
      <c r="HU183" s="9"/>
      <c r="HV183" s="9"/>
      <c r="HW183" s="9"/>
      <c r="HX183" s="9"/>
      <c r="HY183" s="9"/>
      <c r="HZ183" s="9"/>
      <c r="IA183" s="9"/>
      <c r="IB183" s="9"/>
      <c r="IC183" s="9"/>
      <c r="ID183" s="9"/>
      <c r="IE183" s="9"/>
      <c r="IF183" s="9"/>
      <c r="IG183" s="9"/>
      <c r="IH183" s="9"/>
      <c r="II183" s="9"/>
      <c r="IJ183" s="9"/>
      <c r="IK183" s="9"/>
      <c r="IL183" s="9"/>
      <c r="IM183" s="9"/>
      <c r="IN183" s="9"/>
      <c r="IO183" s="9"/>
      <c r="IP183" s="9"/>
      <c r="IQ183" s="9"/>
      <c r="IR183" s="9"/>
      <c r="IS183" s="9"/>
      <c r="IT183" s="9"/>
      <c r="IU183" s="9"/>
      <c r="IV183" s="9"/>
      <c r="IW183" s="9"/>
      <c r="IX183" s="9"/>
      <c r="IY183" s="9"/>
      <c r="IZ183" s="9"/>
      <c r="JA183" s="9"/>
      <c r="JB183" s="9"/>
      <c r="JC183" s="9"/>
      <c r="JD183" s="9"/>
      <c r="JE183" s="9"/>
      <c r="JF183" s="9"/>
      <c r="JG183" s="9"/>
      <c r="JH183" s="9"/>
      <c r="JI183" s="9"/>
      <c r="JJ183" s="9"/>
      <c r="JK183" s="9"/>
      <c r="JL183" s="9"/>
      <c r="JM183" s="9"/>
      <c r="JN183" s="9"/>
      <c r="JO183" s="9"/>
      <c r="JP183" s="9"/>
      <c r="JQ183" s="9"/>
      <c r="JR183" s="9"/>
      <c r="JS183" s="9"/>
      <c r="JT183" s="9"/>
      <c r="JU183" s="9"/>
      <c r="JV183" s="9"/>
      <c r="JW183" s="9"/>
      <c r="JX183" s="9"/>
      <c r="JY183" s="9"/>
      <c r="JZ183" s="9"/>
      <c r="KA183" s="9"/>
      <c r="KB183" s="9"/>
      <c r="KC183" s="9"/>
      <c r="KD183" s="9"/>
      <c r="KE183" s="9"/>
      <c r="KF183" s="9"/>
      <c r="KG183" s="9"/>
      <c r="KH183" s="9"/>
      <c r="KI183" s="9"/>
      <c r="KJ183" s="9"/>
      <c r="KK183" s="9"/>
      <c r="KL183" s="9"/>
      <c r="KM183" s="9"/>
      <c r="KN183" s="9"/>
      <c r="KO183" s="9"/>
      <c r="KP183" s="9"/>
      <c r="KQ183" s="9"/>
      <c r="KR183" s="9"/>
      <c r="KS183" s="9"/>
      <c r="KT183" s="9"/>
      <c r="KU183" s="9"/>
      <c r="KV183" s="9"/>
      <c r="KW183" s="9"/>
      <c r="KX183" s="9"/>
      <c r="KY183" s="9"/>
      <c r="KZ183" s="9"/>
      <c r="LA183" s="9"/>
      <c r="LB183" s="9"/>
      <c r="LC183" s="9"/>
      <c r="LD183" s="9"/>
      <c r="LE183" s="9"/>
      <c r="LF183" s="9"/>
      <c r="LG183" s="9"/>
      <c r="LH183" s="9"/>
      <c r="LI183" s="9"/>
      <c r="LJ183" s="9"/>
      <c r="LK183" s="9"/>
      <c r="LL183" s="9"/>
      <c r="LM183" s="9"/>
      <c r="LN183" s="9"/>
      <c r="LO183" s="9"/>
      <c r="LP183" s="9"/>
      <c r="LQ183" s="9"/>
      <c r="LR183" s="9"/>
      <c r="LS183" s="9"/>
      <c r="LT183" s="9"/>
      <c r="LU183" s="9"/>
      <c r="LV183" s="9"/>
      <c r="LW183" s="9"/>
      <c r="LX183" s="9"/>
      <c r="LY183" s="9"/>
      <c r="LZ183" s="9"/>
      <c r="MA183" s="9"/>
      <c r="MB183" s="9"/>
      <c r="MC183" s="9"/>
      <c r="MD183" s="9"/>
      <c r="ME183" s="9"/>
      <c r="MF183" s="9"/>
      <c r="MG183" s="9"/>
      <c r="MH183" s="9"/>
      <c r="MI183" s="9"/>
      <c r="MJ183" s="9"/>
      <c r="MK183" s="9"/>
      <c r="ML183" s="9"/>
      <c r="MM183" s="9"/>
      <c r="MN183" s="9"/>
      <c r="MO183" s="9"/>
      <c r="MP183" s="9"/>
      <c r="MQ183" s="9"/>
      <c r="MR183" s="9"/>
      <c r="MS183" s="9"/>
      <c r="MT183" s="9"/>
      <c r="MU183" s="9"/>
      <c r="MV183" s="9"/>
      <c r="MW183" s="9"/>
      <c r="MX183" s="9"/>
      <c r="MY183" s="9"/>
      <c r="MZ183" s="9"/>
      <c r="NA183" s="9"/>
      <c r="NB183" s="9"/>
      <c r="NC183" s="9"/>
      <c r="ND183" s="9"/>
      <c r="NE183" s="9"/>
      <c r="NF183" s="9"/>
      <c r="NG183" s="9"/>
      <c r="NH183" s="9"/>
      <c r="NI183" s="9"/>
      <c r="NJ183" s="9"/>
      <c r="NK183" s="9"/>
      <c r="NL183" s="9"/>
      <c r="NM183" s="9"/>
      <c r="NN183" s="9"/>
      <c r="NO183" s="9"/>
      <c r="NP183" s="9"/>
      <c r="NQ183" s="9"/>
      <c r="NR183" s="9"/>
      <c r="NS183" s="9"/>
      <c r="NT183" s="9"/>
      <c r="NU183" s="9"/>
      <c r="NV183" s="9"/>
      <c r="NW183" s="9"/>
      <c r="NX183" s="9"/>
      <c r="NY183" s="9"/>
      <c r="NZ183" s="9"/>
      <c r="OA183" s="9"/>
      <c r="OB183" s="9"/>
      <c r="OC183" s="9"/>
      <c r="OD183" s="9"/>
      <c r="OE183" s="9"/>
      <c r="OF183" s="9"/>
    </row>
  </sheetData>
  <mergeCells count="15">
    <mergeCell ref="C181:D181"/>
    <mergeCell ref="C180:D180"/>
    <mergeCell ref="C178:D178"/>
    <mergeCell ref="C179:D179"/>
    <mergeCell ref="A1:S1"/>
    <mergeCell ref="A2:S2"/>
    <mergeCell ref="A3:S3"/>
    <mergeCell ref="A4:S4"/>
    <mergeCell ref="A5:S5"/>
    <mergeCell ref="C176:D176"/>
    <mergeCell ref="A6:S6"/>
    <mergeCell ref="A7:S7"/>
    <mergeCell ref="A8:S8"/>
    <mergeCell ref="A9:S9"/>
    <mergeCell ref="A10:T10"/>
  </mergeCells>
  <phoneticPr fontId="29" type="noConversion"/>
  <printOptions horizontalCentered="1"/>
  <pageMargins left="0.51181102362204722" right="0.51181102362204722" top="0.64" bottom="0.96" header="0.27559055118110237" footer="0.35"/>
  <pageSetup paperSize="242" scale="40" orientation="landscape" r:id="rId1"/>
  <headerFooter>
    <oddFooter>&amp;L
ELABORADO POR:&amp;G&amp;CVO.BO.&amp;G&amp;R&amp;G  &amp;D
&amp;P</oddFooter>
  </headerFooter>
  <ignoredErrors>
    <ignoredError sqref="Q12:Q13 Q19:Q42 Q43:Q88" formulaRange="1"/>
    <ignoredError sqref="B176 B19:B113 B12:B17 B156:B166 B150:B155 B114:B121 B167 B122:B149 B168:B169" numberStoredAsText="1"/>
    <ignoredError sqref="R176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</vt:lpstr>
      <vt:lpstr>Diciembre!Área_de_impresión</vt:lpstr>
      <vt:lpstr>Diciembre!Títulos_a_imprimir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2023-01-10T00:39:05Z</cp:lastPrinted>
  <dcterms:created xsi:type="dcterms:W3CDTF">2021-04-06T19:01:50Z</dcterms:created>
  <dcterms:modified xsi:type="dcterms:W3CDTF">2023-01-10T00:39:44Z</dcterms:modified>
</cp:coreProperties>
</file>