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ENERO 2023\"/>
    </mc:Choice>
  </mc:AlternateContent>
  <xr:revisionPtr revIDLastSave="0" documentId="13_ncr:1_{EA0B7C8E-AF8A-4E82-BE1E-F5D517DCE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7" r:id="rId1"/>
  </sheets>
  <definedNames>
    <definedName name="_xlnm._FilterDatabase" localSheetId="0" hidden="1">ENERO!$A$11:$OG$148</definedName>
    <definedName name="_xlnm.Print_Area" localSheetId="0">ENERO!$A$1:$T$155</definedName>
    <definedName name="_xlnm.Print_Titles" localSheetId="0">ENERO!$1:$11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8" i="7" l="1"/>
  <c r="R148" i="7"/>
  <c r="Q148" i="7"/>
  <c r="P148" i="7"/>
  <c r="L148" i="7"/>
  <c r="M148" i="7"/>
  <c r="N148" i="7"/>
  <c r="K148" i="7"/>
  <c r="I148" i="7"/>
  <c r="O148" i="7"/>
  <c r="J148" i="7"/>
  <c r="H148" i="7"/>
  <c r="G148" i="7"/>
  <c r="Q18" i="7"/>
  <c r="Q19" i="7"/>
  <c r="S18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2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A148" i="7"/>
  <c r="Q113" i="7" l="1"/>
  <c r="Q114" i="7"/>
  <c r="R153" i="7" l="1"/>
  <c r="R154" i="7"/>
  <c r="H155" i="7" l="1"/>
  <c r="W18" i="7"/>
  <c r="W14" i="7" l="1"/>
  <c r="W15" i="7"/>
  <c r="W17" i="7"/>
  <c r="W19" i="7"/>
  <c r="W20" i="7"/>
  <c r="W21" i="7"/>
  <c r="W22" i="7"/>
  <c r="W23" i="7"/>
  <c r="W24" i="7"/>
  <c r="W25" i="7"/>
  <c r="W27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2" i="7"/>
  <c r="Q89" i="7" l="1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O19" i="7"/>
  <c r="W13" i="7" l="1"/>
  <c r="W148" i="7" s="1"/>
  <c r="T148" i="7" l="1"/>
  <c r="S113" i="7"/>
  <c r="Q20" i="7" l="1"/>
  <c r="Q21" i="7"/>
  <c r="S146" i="7" l="1"/>
  <c r="S147" i="7"/>
  <c r="Q15" i="7" l="1"/>
  <c r="Q16" i="7"/>
  <c r="S16" i="7" s="1"/>
  <c r="Q17" i="7"/>
  <c r="S17" i="7" s="1"/>
  <c r="S15" i="7" l="1"/>
  <c r="Q26" i="7"/>
  <c r="S26" i="7" s="1"/>
  <c r="Q27" i="7"/>
  <c r="S27" i="7" s="1"/>
  <c r="Q28" i="7"/>
  <c r="S28" i="7" s="1"/>
  <c r="Q29" i="7"/>
  <c r="S29" i="7" s="1"/>
  <c r="Q30" i="7"/>
  <c r="S30" i="7" s="1"/>
  <c r="Q31" i="7"/>
  <c r="S31" i="7" s="1"/>
  <c r="Q32" i="7"/>
  <c r="S32" i="7" s="1"/>
  <c r="Q33" i="7"/>
  <c r="S33" i="7" s="1"/>
  <c r="Q34" i="7"/>
  <c r="S34" i="7" s="1"/>
  <c r="Q35" i="7"/>
  <c r="S35" i="7" s="1"/>
  <c r="Q36" i="7"/>
  <c r="S36" i="7" s="1"/>
  <c r="Q37" i="7"/>
  <c r="S37" i="7" s="1"/>
  <c r="Q38" i="7"/>
  <c r="S38" i="7" s="1"/>
  <c r="Q39" i="7"/>
  <c r="S39" i="7" s="1"/>
  <c r="Q40" i="7"/>
  <c r="S40" i="7" s="1"/>
  <c r="Q41" i="7"/>
  <c r="S41" i="7" s="1"/>
  <c r="Q42" i="7"/>
  <c r="S42" i="7" s="1"/>
  <c r="Q43" i="7"/>
  <c r="S43" i="7" s="1"/>
  <c r="Q44" i="7"/>
  <c r="S44" i="7" s="1"/>
  <c r="Q45" i="7"/>
  <c r="S45" i="7" s="1"/>
  <c r="Q46" i="7"/>
  <c r="S46" i="7" s="1"/>
  <c r="Q47" i="7"/>
  <c r="S47" i="7" s="1"/>
  <c r="Q48" i="7"/>
  <c r="S48" i="7" s="1"/>
  <c r="Q49" i="7"/>
  <c r="S49" i="7" s="1"/>
  <c r="Q50" i="7"/>
  <c r="S50" i="7" s="1"/>
  <c r="Q51" i="7"/>
  <c r="S51" i="7" s="1"/>
  <c r="Q52" i="7"/>
  <c r="S52" i="7" s="1"/>
  <c r="Q53" i="7"/>
  <c r="S53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68" i="7"/>
  <c r="S68" i="7" s="1"/>
  <c r="Q69" i="7"/>
  <c r="S69" i="7" s="1"/>
  <c r="Q70" i="7"/>
  <c r="S70" i="7" s="1"/>
  <c r="Q71" i="7"/>
  <c r="S71" i="7" s="1"/>
  <c r="Q72" i="7"/>
  <c r="S72" i="7" s="1"/>
  <c r="Q73" i="7"/>
  <c r="S73" i="7" s="1"/>
  <c r="Q74" i="7"/>
  <c r="S74" i="7" s="1"/>
  <c r="Q75" i="7"/>
  <c r="S75" i="7" s="1"/>
  <c r="Q76" i="7"/>
  <c r="S76" i="7" s="1"/>
  <c r="Q77" i="7"/>
  <c r="S77" i="7" s="1"/>
  <c r="Q78" i="7"/>
  <c r="S78" i="7" s="1"/>
  <c r="Q79" i="7"/>
  <c r="S79" i="7" s="1"/>
  <c r="Q80" i="7"/>
  <c r="S80" i="7" s="1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 s="1"/>
  <c r="Q87" i="7"/>
  <c r="S87" i="7" s="1"/>
  <c r="Q88" i="7"/>
  <c r="S88" i="7" s="1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21" i="7"/>
  <c r="Q22" i="7"/>
  <c r="Q23" i="7"/>
  <c r="S23" i="7" s="1"/>
  <c r="Q24" i="7"/>
  <c r="S24" i="7" s="1"/>
  <c r="Q25" i="7"/>
  <c r="S25" i="7" s="1"/>
  <c r="S20" i="7"/>
  <c r="S22" i="7" l="1"/>
  <c r="I155" i="7"/>
  <c r="H14" i="7"/>
  <c r="Q14" i="7" s="1"/>
  <c r="H13" i="7"/>
  <c r="H154" i="7" l="1"/>
  <c r="S14" i="7"/>
  <c r="Q13" i="7"/>
  <c r="S13" i="7" s="1"/>
  <c r="Q12" i="7"/>
  <c r="I154" i="7" l="1"/>
  <c r="S12" i="7"/>
  <c r="S153" i="7" l="1"/>
  <c r="S19" i="7"/>
  <c r="S154" i="7" l="1"/>
</calcChain>
</file>

<file path=xl/sharedStrings.xml><?xml version="1.0" encoding="utf-8"?>
<sst xmlns="http://schemas.openxmlformats.org/spreadsheetml/2006/main" count="855" uniqueCount="278">
  <si>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</si>
  <si>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</si>
  <si>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</si>
  <si>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</si>
  <si>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</si>
  <si>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</si>
  <si>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</si>
  <si>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</si>
  <si>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</si>
  <si>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</si>
  <si>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</si>
  <si>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</si>
  <si>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</si>
  <si>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</si>
  <si>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</si>
  <si>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</si>
  <si>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</si>
  <si>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</si>
  <si>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</si>
  <si>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</si>
  <si>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</si>
  <si>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</si>
  <si>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</si>
  <si>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</si>
  <si>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</si>
  <si>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</si>
  <si>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</si>
  <si>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</si>
  <si>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</si>
  <si>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</si>
  <si>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</si>
  <si>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</si>
  <si>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</si>
  <si>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</si>
  <si>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</si>
  <si>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</si>
  <si>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</si>
  <si>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</si>
  <si>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</si>
  <si>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</si>
  <si>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</si>
  <si>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</si>
  <si>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</si>
  <si>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</si>
  <si>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</si>
  <si>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</si>
  <si>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</si>
  <si>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</si>
  <si>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</si>
  <si>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</si>
  <si>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</si>
  <si>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</si>
  <si>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</si>
  <si>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</si>
  <si>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</si>
  <si>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</si>
  <si>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</si>
  <si>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</si>
  <si>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</si>
  <si>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</si>
  <si>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</si>
  <si>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</si>
  <si>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</si>
  <si>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</si>
  <si>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</si>
  <si>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</si>
  <si>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</si>
  <si>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</si>
  <si>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</si>
  <si>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</si>
  <si>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</si>
  <si>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</si>
  <si>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</si>
  <si>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</si>
  <si>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ARCHIVO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</si>
  <si>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</si>
  <si>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</si>
  <si>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</si>
  <si>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</si>
  <si>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</si>
  <si>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</si>
  <si>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</si>
  <si>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</si>
  <si>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</si>
  <si>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</si>
  <si>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</si>
  <si>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</si>
  <si>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</si>
  <si>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</si>
  <si>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</si>
  <si>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</si>
  <si>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</si>
  <si>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</si>
  <si>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</si>
  <si>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</si>
  <si>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</si>
  <si>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</si>
  <si>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</si>
  <si>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</si>
  <si>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</si>
  <si>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</si>
  <si>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</si>
  <si>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</si>
  <si>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</si>
  <si>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</si>
  <si>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</si>
  <si>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</si>
  <si>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</si>
  <si>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</si>
  <si>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</si>
  <si>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</si>
  <si>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</si>
  <si>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</si>
  <si>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</si>
  <si>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</si>
  <si>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</si>
  <si>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</si>
  <si>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</si>
  <si>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</si>
  <si>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</si>
  <si>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</si>
  <si>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</si>
  <si>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</si>
  <si>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</si>
  <si>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</si>
  <si>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</si>
  <si>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</si>
  <si>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</si>
  <si>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</si>
  <si>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</si>
  <si>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</si>
  <si>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</si>
  <si>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</si>
  <si>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</si>
  <si>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</si>
  <si>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</si>
  <si>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</si>
  <si>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</si>
  <si>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</si>
  <si>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</si>
  <si>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</si>
  <si>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</si>
  <si>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</si>
  <si>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</si>
  <si>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</si>
  <si>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</si>
  <si>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</si>
  <si>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</si>
  <si>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</si>
  <si>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</si>
  <si>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</si>
  <si>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</si>
  <si>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</si>
  <si>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</si>
  <si>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</si>
  <si>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</si>
  <si>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</si>
  <si>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</si>
  <si>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</si>
  <si>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</si>
  <si>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</si>
  <si>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</si>
  <si>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</si>
  <si>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</si>
  <si>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</si>
  <si>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</si>
  <si>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</si>
  <si>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</si>
  <si>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</si>
  <si>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</si>
  <si>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</si>
  <si>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</si>
  <si>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</si>
  <si>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</si>
  <si>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</si>
  <si>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</si>
  <si>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</si>
  <si>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</si>
  <si>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</si>
  <si>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</si>
  <si>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</si>
  <si>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</si>
  <si>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</si>
  <si>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</si>
  <si>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</si>
  <si>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BERTA ALICIA PÉREZ CALDERÓN</t>
  </si>
  <si>
    <t>ERICK ESTUARDO WONG CASTAÑEDA</t>
  </si>
  <si>
    <t>ESTEPHANY MISHELL FISHER RODRÍGUEZ DE GUILLÉN</t>
  </si>
  <si>
    <t>JEFE DE SEGUIMIENTO Y FORTALECIMIENTO A LA PAZ</t>
  </si>
  <si>
    <t>PROFESIONAL ENCARGADO DE RELACIONES PÚBLICAS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</si>
  <si>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</si>
  <si>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</si>
  <si>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</si>
  <si>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</si>
  <si>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</si>
  <si>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</si>
  <si>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</si>
  <si>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JUAN CARLOS RAXÓN ARREDONDO</t>
  </si>
  <si>
    <t>EVELIN GRACIELA LÓPEZ CHAVEZ</t>
  </si>
  <si>
    <t xml:space="preserve">ANALISTA DE INFORMACIÓN Y MONITOREO DE MEDIOS </t>
  </si>
  <si>
    <t>JOSÉ REGINALDO PÉREZ VAIL</t>
  </si>
  <si>
    <t>DIRECTOR EJECUTIVO IV - DIRECTOR DE FORTALECIMIENTO DE LA PAZ</t>
  </si>
  <si>
    <t>IRIS DEL CARMEN MORÁN ILLESCAS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</si>
  <si>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</si>
  <si>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</si>
  <si>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</si>
  <si>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</si>
  <si>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</si>
  <si>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>Fecha de Emisión: 07-02-2023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</si>
  <si>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</si>
  <si>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</si>
  <si>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</si>
  <si>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</si>
  <si>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</si>
  <si>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</si>
  <si>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</si>
  <si>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</si>
  <si>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</si>
  <si>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</si>
  <si>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</si>
  <si>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</si>
  <si>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</si>
  <si>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</si>
  <si>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</si>
  <si>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</si>
  <si>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</si>
  <si>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</si>
  <si>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MARÍA FERNANDA DE LEÓN LUNA</t>
  </si>
  <si>
    <t xml:space="preserve">RECEPCIONISTA 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</si>
  <si>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</si>
  <si>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</si>
  <si>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</si>
  <si>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</si>
  <si>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</si>
  <si>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</si>
  <si>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</si>
  <si>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</si>
  <si>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</si>
  <si>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</si>
  <si>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</si>
  <si>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</si>
  <si>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</si>
  <si>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</si>
  <si>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</si>
  <si>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</si>
  <si>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</si>
  <si>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</si>
  <si>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</si>
  <si>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</si>
  <si>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</si>
  <si>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</si>
  <si>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</si>
  <si>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</si>
  <si>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</si>
  <si>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</si>
  <si>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</si>
  <si>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</si>
  <si>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</si>
  <si>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VIVIAN MISHELL PAZ CAAL</t>
  </si>
  <si>
    <t>ENCARGADO DE SEDE</t>
  </si>
  <si>
    <t>FÉLIX BRITO DE LEÓNFÉLIX BRITO DE LEÓN</t>
  </si>
  <si>
    <t>AMBROCIO SANTIZO LUCAS</t>
  </si>
  <si>
    <t>JOHANNA MARIBEL LUCAS GÓMEZ DE ESCOBEDO</t>
  </si>
  <si>
    <t>LISBETH ADALÍ AVELAR ULÚAN DE ULÚAN</t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</si>
  <si>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No Hay Viaticos en el mes de enero 2023.</t>
    </r>
  </si>
  <si>
    <t>ENERO, 2023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</si>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</sst>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0" borderId="0" xfId="1" applyNumberFormat="1" applyFont="1" applyFill="1" applyAlignment="1">
      <alignment horizontal="center" vertical="center"/>
    </xf>
    <xf numFmtId="164" fontId="28" fillId="0" borderId="0" xfId="1" applyNumberFormat="1" applyFont="1" applyAlignment="1">
      <alignment horizontal="center" vertical="center"/>
    </xf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166" fontId="16" fillId="4" borderId="19" xfId="0" applyNumberFormat="1" applyFont="1" applyFill="1" applyBorder="1" applyAlignment="1">
      <alignment horizontal="center" vertical="center"/>
    </xf>
    <xf numFmtId="166" fontId="16" fillId="4" borderId="7" xfId="0" applyNumberFormat="1" applyFont="1" applyFill="1" applyBorder="1" applyAlignment="1">
      <alignment horizontal="center" vertical="center"/>
    </xf>
    <xf numFmtId="166" fontId="16" fillId="4" borderId="18" xfId="0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21" xfId="1" applyNumberFormat="1" applyFont="1" applyFill="1" applyBorder="1" applyAlignment="1">
      <alignment horizontal="left" vertical="center"/>
    </xf>
    <xf numFmtId="164" fontId="15" fillId="4" borderId="22" xfId="1" applyNumberFormat="1" applyFont="1" applyFill="1" applyBorder="1" applyAlignment="1">
      <alignment horizontal="left" vertical="center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0" xfId="0" applyNumberFormat="1" applyFont="1" applyFill="1" applyBorder="1" applyAlignment="1">
      <alignment horizontal="center" vertical="center"/>
    </xf>
    <xf numFmtId="166" fontId="16" fillId="4" borderId="19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55"/>
  <sheetViews>
    <sheetView tabSelected="1" topLeftCell="A117" zoomScale="70" zoomScaleNormal="70" workbookViewId="0">
      <selection activeCell="F156" sqref="F156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50" customWidth="1"/>
    <col min="4" max="4" width="38.28515625" style="52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5.85546875" style="3" customWidth="1"/>
    <col min="22" max="23" width="14.42578125" style="74" hidden="1" customWidth="1"/>
    <col min="24" max="24" width="15.85546875" style="3" hidden="1" customWidth="1"/>
    <col min="25" max="25" width="13.85546875" style="3" hidden="1" customWidth="1"/>
    <col min="26" max="42" width="11.42578125" style="3" customWidth="1"/>
    <col min="43" max="396" width="11.42578125" style="3"/>
  </cols>
  <sheetData>
    <row r="1" spans="1:396" s="2" customFormat="1" ht="24.95" customHeight="1" x14ac:dyDescent="0.2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3"/>
      <c r="U1" s="1"/>
      <c r="V1" s="72"/>
      <c r="W1" s="7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9" customFormat="1" ht="20.100000000000001" customHeight="1" x14ac:dyDescent="0.4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4"/>
      <c r="U2" s="18"/>
      <c r="V2" s="73"/>
      <c r="W2" s="73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</row>
    <row r="3" spans="1:396" s="19" customFormat="1" ht="20.100000000000001" customHeight="1" x14ac:dyDescent="0.4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24"/>
      <c r="U3" s="18"/>
      <c r="V3" s="73"/>
      <c r="W3" s="73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</row>
    <row r="4" spans="1:396" s="19" customFormat="1" ht="20.100000000000001" customHeight="1" x14ac:dyDescent="0.4">
      <c r="A4" s="95" t="s">
        <v>208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4"/>
      <c r="U4" s="18"/>
      <c r="V4" s="73"/>
      <c r="W4" s="7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</row>
    <row r="5" spans="1:396" s="19" customFormat="1" ht="20.100000000000001" customHeight="1" x14ac:dyDescent="0.25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4"/>
      <c r="U5" s="18"/>
      <c r="V5" s="73"/>
      <c r="W5" s="73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</row>
    <row r="6" spans="1:396" s="19" customFormat="1" ht="20.100000000000001" customHeight="1" x14ac:dyDescent="0.25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4"/>
      <c r="U6" s="18"/>
      <c r="V6" s="73"/>
      <c r="W6" s="73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</row>
    <row r="7" spans="1:396" s="19" customFormat="1" ht="20.100000000000001" customHeight="1" x14ac:dyDescent="0.4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24"/>
      <c r="U7" s="18"/>
      <c r="V7" s="73"/>
      <c r="W7" s="73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</row>
    <row r="8" spans="1:396" s="19" customFormat="1" ht="20.100000000000001" customHeight="1" x14ac:dyDescent="0.4">
      <c r="A8" s="94" t="s">
        <v>38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24"/>
      <c r="U8" s="18"/>
      <c r="V8" s="73"/>
      <c r="W8" s="73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</row>
    <row r="9" spans="1:396" s="19" customFormat="1" ht="20.100000000000001" customHeight="1" thickBot="1" x14ac:dyDescent="0.45">
      <c r="A9" s="100" t="s">
        <v>265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24"/>
      <c r="U9" s="18"/>
      <c r="V9" s="73"/>
      <c r="W9" s="7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</row>
    <row r="10" spans="1:396" ht="24" customHeight="1" thickBot="1" x14ac:dyDescent="0.3">
      <c r="A10" s="101" t="s">
        <v>26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</row>
    <row r="11" spans="1:396" s="5" customFormat="1" ht="71.25" customHeight="1" thickBot="1" x14ac:dyDescent="0.3">
      <c r="A11" s="25" t="s">
        <v>0</v>
      </c>
      <c r="B11" s="26" t="s">
        <v>27</v>
      </c>
      <c r="C11" s="28" t="s">
        <v>28</v>
      </c>
      <c r="D11" s="28" t="s">
        <v>25</v>
      </c>
      <c r="E11" s="27" t="s">
        <v>162</v>
      </c>
      <c r="F11" s="27" t="s">
        <v>163</v>
      </c>
      <c r="G11" s="28" t="s">
        <v>29</v>
      </c>
      <c r="H11" s="28" t="s">
        <v>79</v>
      </c>
      <c r="I11" s="28" t="s">
        <v>190</v>
      </c>
      <c r="J11" s="28" t="s">
        <v>30</v>
      </c>
      <c r="K11" s="28" t="s">
        <v>31</v>
      </c>
      <c r="L11" s="28" t="s">
        <v>32</v>
      </c>
      <c r="M11" s="29" t="s">
        <v>19</v>
      </c>
      <c r="N11" s="28" t="s">
        <v>20</v>
      </c>
      <c r="O11" s="28" t="s">
        <v>21</v>
      </c>
      <c r="P11" s="28" t="s">
        <v>33</v>
      </c>
      <c r="Q11" s="28" t="s">
        <v>22</v>
      </c>
      <c r="R11" s="30" t="s">
        <v>23</v>
      </c>
      <c r="S11" s="28" t="s">
        <v>24</v>
      </c>
      <c r="T11" s="79" t="s">
        <v>144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1">
        <v>1</v>
      </c>
      <c r="B12" s="53" t="s">
        <v>1</v>
      </c>
      <c r="C12" s="32" t="s">
        <v>131</v>
      </c>
      <c r="D12" s="32" t="s">
        <v>2</v>
      </c>
      <c r="E12" s="32" t="s">
        <v>159</v>
      </c>
      <c r="F12" s="32" t="s">
        <v>159</v>
      </c>
      <c r="G12" s="54">
        <v>17500</v>
      </c>
      <c r="H12" s="54">
        <v>17500</v>
      </c>
      <c r="I12" s="54">
        <v>0</v>
      </c>
      <c r="J12" s="54">
        <v>375</v>
      </c>
      <c r="K12" s="54">
        <v>0</v>
      </c>
      <c r="L12" s="54">
        <v>6500</v>
      </c>
      <c r="M12" s="54">
        <v>6500</v>
      </c>
      <c r="N12" s="54">
        <v>12000</v>
      </c>
      <c r="O12" s="54">
        <v>0</v>
      </c>
      <c r="P12" s="54">
        <v>250</v>
      </c>
      <c r="Q12" s="55">
        <f t="shared" ref="Q12:Q77" si="0">SUM(H12:P12)</f>
        <v>43125</v>
      </c>
      <c r="R12" s="85">
        <v>7136.1</v>
      </c>
      <c r="S12" s="89">
        <f t="shared" ref="S12:S77" si="1">Q12-R12</f>
        <v>35988.9</v>
      </c>
      <c r="T12" s="64" t="str">
        <f>V12</f>
        <v>NO APLICA</v>
      </c>
      <c r="V12" s="5" t="s">
        <v>145</v>
      </c>
      <c r="W12" s="77">
        <f t="shared" ref="W12:W76" si="2">SUM(X12:AE12)</f>
        <v>20274.099999999999</v>
      </c>
      <c r="X12" s="6">
        <v>20274.099999999999</v>
      </c>
    </row>
    <row r="13" spans="1:396" s="5" customFormat="1" ht="45" customHeight="1" x14ac:dyDescent="0.25">
      <c r="A13" s="33">
        <v>2</v>
      </c>
      <c r="B13" s="35" t="s">
        <v>3</v>
      </c>
      <c r="C13" s="34" t="s">
        <v>4</v>
      </c>
      <c r="D13" s="34" t="s">
        <v>151</v>
      </c>
      <c r="E13" s="34" t="s">
        <v>157</v>
      </c>
      <c r="F13" s="34" t="s">
        <v>164</v>
      </c>
      <c r="G13" s="46">
        <v>22000</v>
      </c>
      <c r="H13" s="46">
        <f>G13</f>
        <v>22000</v>
      </c>
      <c r="I13" s="46">
        <v>0</v>
      </c>
      <c r="J13" s="46">
        <v>375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249.99999999999991</v>
      </c>
      <c r="Q13" s="56">
        <f t="shared" si="0"/>
        <v>22625</v>
      </c>
      <c r="R13" s="86">
        <v>5125.3599999999997</v>
      </c>
      <c r="S13" s="90">
        <f t="shared" si="1"/>
        <v>17499.64</v>
      </c>
      <c r="T13" s="64" t="str">
        <f t="shared" ref="T13:T76" si="3">V13</f>
        <v>NO APLICA</v>
      </c>
      <c r="V13" s="5" t="s">
        <v>145</v>
      </c>
      <c r="W13" s="77">
        <f t="shared" si="2"/>
        <v>20670.82</v>
      </c>
      <c r="X13" s="5">
        <v>20275.810000000001</v>
      </c>
      <c r="Y13" s="5">
        <v>395.01</v>
      </c>
    </row>
    <row r="14" spans="1:396" s="5" customFormat="1" ht="45" customHeight="1" x14ac:dyDescent="0.25">
      <c r="A14" s="33">
        <v>3</v>
      </c>
      <c r="B14" s="35" t="s">
        <v>3</v>
      </c>
      <c r="C14" s="46" t="s">
        <v>5</v>
      </c>
      <c r="D14" s="34" t="s">
        <v>152</v>
      </c>
      <c r="E14" s="34" t="s">
        <v>158</v>
      </c>
      <c r="F14" s="34" t="s">
        <v>150</v>
      </c>
      <c r="G14" s="46">
        <v>22000</v>
      </c>
      <c r="H14" s="46">
        <f>G14</f>
        <v>22000</v>
      </c>
      <c r="I14" s="46">
        <v>0</v>
      </c>
      <c r="J14" s="46">
        <v>375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249.99999999999991</v>
      </c>
      <c r="Q14" s="56">
        <f>SUM(H14:P14)</f>
        <v>22625</v>
      </c>
      <c r="R14" s="86">
        <v>5125.3599999999997</v>
      </c>
      <c r="S14" s="90">
        <f t="shared" si="1"/>
        <v>17499.64</v>
      </c>
      <c r="T14" s="64" t="str">
        <f t="shared" si="3"/>
        <v>NO APLICA</v>
      </c>
      <c r="V14" s="5" t="s">
        <v>145</v>
      </c>
      <c r="W14" s="77">
        <f t="shared" si="2"/>
        <v>482</v>
      </c>
      <c r="X14" s="5">
        <v>482</v>
      </c>
    </row>
    <row r="15" spans="1:396" s="5" customFormat="1" ht="45" customHeight="1" x14ac:dyDescent="0.25">
      <c r="A15" s="33">
        <v>4</v>
      </c>
      <c r="B15" s="35" t="s">
        <v>3</v>
      </c>
      <c r="C15" s="46" t="s">
        <v>148</v>
      </c>
      <c r="D15" s="34" t="s">
        <v>155</v>
      </c>
      <c r="E15" s="34" t="s">
        <v>159</v>
      </c>
      <c r="F15" s="34" t="s">
        <v>165</v>
      </c>
      <c r="G15" s="57">
        <v>25000</v>
      </c>
      <c r="H15" s="46">
        <v>25000</v>
      </c>
      <c r="I15" s="46">
        <v>0</v>
      </c>
      <c r="J15" s="46">
        <v>375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249.99999999999991</v>
      </c>
      <c r="Q15" s="56">
        <f t="shared" si="0"/>
        <v>25625</v>
      </c>
      <c r="R15" s="86">
        <v>14498.54</v>
      </c>
      <c r="S15" s="90">
        <f t="shared" si="1"/>
        <v>11126.46</v>
      </c>
      <c r="T15" s="64" t="str">
        <f t="shared" si="3"/>
        <v>NO APLICA</v>
      </c>
      <c r="V15" s="5" t="s">
        <v>145</v>
      </c>
      <c r="W15" s="77">
        <f t="shared" si="2"/>
        <v>2296</v>
      </c>
      <c r="X15" s="5">
        <v>960</v>
      </c>
      <c r="Y15" s="5">
        <v>210</v>
      </c>
      <c r="Z15" s="5">
        <v>1126</v>
      </c>
    </row>
    <row r="16" spans="1:396" s="5" customFormat="1" ht="45" customHeight="1" x14ac:dyDescent="0.25">
      <c r="A16" s="33">
        <v>5</v>
      </c>
      <c r="B16" s="35" t="s">
        <v>3</v>
      </c>
      <c r="C16" s="46" t="s">
        <v>149</v>
      </c>
      <c r="D16" s="34" t="s">
        <v>153</v>
      </c>
      <c r="E16" s="34" t="s">
        <v>160</v>
      </c>
      <c r="F16" s="34" t="s">
        <v>166</v>
      </c>
      <c r="G16" s="57">
        <v>22000</v>
      </c>
      <c r="H16" s="46">
        <v>22000</v>
      </c>
      <c r="I16" s="46">
        <v>0</v>
      </c>
      <c r="J16" s="46">
        <v>375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249.99999999999991</v>
      </c>
      <c r="Q16" s="56">
        <f t="shared" si="0"/>
        <v>22625</v>
      </c>
      <c r="R16" s="86">
        <v>5125.3599999999997</v>
      </c>
      <c r="S16" s="90">
        <f t="shared" si="1"/>
        <v>17499.64</v>
      </c>
      <c r="T16" s="64" t="str">
        <f t="shared" si="3"/>
        <v>NO APLICA</v>
      </c>
      <c r="V16" s="5" t="s">
        <v>145</v>
      </c>
      <c r="W16" s="5" t="s">
        <v>145</v>
      </c>
    </row>
    <row r="17" spans="1:25" s="5" customFormat="1" ht="45" customHeight="1" x14ac:dyDescent="0.25">
      <c r="A17" s="33">
        <v>6</v>
      </c>
      <c r="B17" s="35" t="s">
        <v>3</v>
      </c>
      <c r="C17" s="46" t="s">
        <v>46</v>
      </c>
      <c r="D17" s="34" t="s">
        <v>154</v>
      </c>
      <c r="E17" s="34" t="s">
        <v>161</v>
      </c>
      <c r="F17" s="34" t="s">
        <v>167</v>
      </c>
      <c r="G17" s="58">
        <v>22000</v>
      </c>
      <c r="H17" s="46">
        <v>22000</v>
      </c>
      <c r="I17" s="46">
        <v>0</v>
      </c>
      <c r="J17" s="46">
        <v>375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249.99999999999991</v>
      </c>
      <c r="Q17" s="56">
        <f t="shared" si="0"/>
        <v>22625</v>
      </c>
      <c r="R17" s="86">
        <v>5125.3599999999997</v>
      </c>
      <c r="S17" s="90">
        <f t="shared" si="1"/>
        <v>17499.64</v>
      </c>
      <c r="T17" s="64" t="str">
        <f t="shared" si="3"/>
        <v>NO APLICA</v>
      </c>
      <c r="V17" s="5" t="s">
        <v>145</v>
      </c>
      <c r="W17" s="77">
        <f t="shared" si="2"/>
        <v>1903</v>
      </c>
      <c r="X17" s="5">
        <v>942</v>
      </c>
      <c r="Y17" s="5">
        <v>961</v>
      </c>
    </row>
    <row r="18" spans="1:25" s="5" customFormat="1" ht="45" customHeight="1" x14ac:dyDescent="0.25">
      <c r="A18" s="33">
        <v>7</v>
      </c>
      <c r="B18" s="35" t="s">
        <v>3</v>
      </c>
      <c r="C18" s="46" t="s">
        <v>200</v>
      </c>
      <c r="D18" s="34" t="s">
        <v>201</v>
      </c>
      <c r="E18" s="34" t="s">
        <v>173</v>
      </c>
      <c r="F18" s="34" t="s">
        <v>150</v>
      </c>
      <c r="G18" s="58">
        <v>22000</v>
      </c>
      <c r="H18" s="46">
        <v>22000</v>
      </c>
      <c r="I18" s="46">
        <v>0</v>
      </c>
      <c r="J18" s="46">
        <v>375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250</v>
      </c>
      <c r="Q18" s="56">
        <f t="shared" si="0"/>
        <v>22625</v>
      </c>
      <c r="R18" s="86">
        <v>5125.3599999999997</v>
      </c>
      <c r="S18" s="90">
        <f t="shared" si="1"/>
        <v>17499.64</v>
      </c>
      <c r="T18" s="64" t="str">
        <f t="shared" si="3"/>
        <v>NO APLICA</v>
      </c>
      <c r="V18" s="5" t="s">
        <v>145</v>
      </c>
      <c r="W18" s="75">
        <f t="shared" ref="W18" si="4">SUM(X18:AE18)</f>
        <v>0</v>
      </c>
    </row>
    <row r="19" spans="1:25" s="7" customFormat="1" ht="45" customHeight="1" x14ac:dyDescent="0.25">
      <c r="A19" s="33">
        <v>8</v>
      </c>
      <c r="B19" s="35" t="s">
        <v>6</v>
      </c>
      <c r="C19" s="65" t="s">
        <v>209</v>
      </c>
      <c r="D19" s="65" t="s">
        <v>13</v>
      </c>
      <c r="E19" s="34" t="s">
        <v>159</v>
      </c>
      <c r="F19" s="34" t="s">
        <v>159</v>
      </c>
      <c r="G19" s="59">
        <v>9000</v>
      </c>
      <c r="H19" s="46">
        <v>9000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59">
        <f>H19*25%</f>
        <v>2250</v>
      </c>
      <c r="P19" s="60">
        <v>250.00000000000006</v>
      </c>
      <c r="Q19" s="56">
        <f t="shared" si="0"/>
        <v>11500</v>
      </c>
      <c r="R19" s="87">
        <v>2299.58</v>
      </c>
      <c r="S19" s="90">
        <f t="shared" si="1"/>
        <v>9200.42</v>
      </c>
      <c r="T19" s="64" t="str">
        <f t="shared" si="3"/>
        <v>NO APLICA</v>
      </c>
      <c r="V19" s="5" t="s">
        <v>145</v>
      </c>
      <c r="W19" s="77">
        <f t="shared" si="2"/>
        <v>0</v>
      </c>
    </row>
    <row r="20" spans="1:25" s="7" customFormat="1" ht="45" customHeight="1" x14ac:dyDescent="0.25">
      <c r="A20" s="33">
        <v>9</v>
      </c>
      <c r="B20" s="35" t="s">
        <v>6</v>
      </c>
      <c r="C20" s="65" t="s">
        <v>210</v>
      </c>
      <c r="D20" s="65" t="s">
        <v>211</v>
      </c>
      <c r="E20" s="34" t="s">
        <v>159</v>
      </c>
      <c r="F20" s="34" t="s">
        <v>159</v>
      </c>
      <c r="G20" s="59">
        <v>7000</v>
      </c>
      <c r="H20" s="46">
        <v>7000</v>
      </c>
      <c r="I20" s="46">
        <v>0</v>
      </c>
      <c r="J20" s="59">
        <v>0</v>
      </c>
      <c r="K20" s="46">
        <v>0</v>
      </c>
      <c r="L20" s="46">
        <v>0</v>
      </c>
      <c r="M20" s="46">
        <v>0</v>
      </c>
      <c r="N20" s="46">
        <v>0</v>
      </c>
      <c r="O20" s="59">
        <f t="shared" ref="O20:O83" si="5">H20*25%</f>
        <v>1750</v>
      </c>
      <c r="P20" s="62">
        <v>250.00000000000006</v>
      </c>
      <c r="Q20" s="56">
        <f t="shared" si="0"/>
        <v>9000</v>
      </c>
      <c r="R20" s="87">
        <v>1663.9600000000003</v>
      </c>
      <c r="S20" s="90">
        <f t="shared" si="1"/>
        <v>7336.04</v>
      </c>
      <c r="T20" s="64" t="str">
        <f t="shared" si="3"/>
        <v>NO APLICA</v>
      </c>
      <c r="V20" s="5" t="s">
        <v>145</v>
      </c>
      <c r="W20" s="77">
        <f t="shared" si="2"/>
        <v>0</v>
      </c>
    </row>
    <row r="21" spans="1:25" s="7" customFormat="1" ht="45" customHeight="1" x14ac:dyDescent="0.25">
      <c r="A21" s="33">
        <v>10</v>
      </c>
      <c r="B21" s="35" t="s">
        <v>6</v>
      </c>
      <c r="C21" s="65" t="s">
        <v>59</v>
      </c>
      <c r="D21" s="65" t="s">
        <v>194</v>
      </c>
      <c r="E21" s="34" t="s">
        <v>159</v>
      </c>
      <c r="F21" s="34" t="s">
        <v>165</v>
      </c>
      <c r="G21" s="59">
        <v>7000</v>
      </c>
      <c r="H21" s="46">
        <v>6096.7741935483873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59">
        <f t="shared" si="5"/>
        <v>1524.1935483870968</v>
      </c>
      <c r="P21" s="60">
        <v>217.741935483871</v>
      </c>
      <c r="Q21" s="56">
        <f t="shared" si="0"/>
        <v>7838.7096774193551</v>
      </c>
      <c r="R21" s="87">
        <v>1472.0345161290322</v>
      </c>
      <c r="S21" s="90">
        <f t="shared" si="1"/>
        <v>6366.6751612903226</v>
      </c>
      <c r="T21" s="64" t="str">
        <f t="shared" si="3"/>
        <v>NO APLICA</v>
      </c>
      <c r="V21" s="5" t="s">
        <v>145</v>
      </c>
      <c r="W21" s="77">
        <f t="shared" si="2"/>
        <v>0</v>
      </c>
    </row>
    <row r="22" spans="1:25" s="7" customFormat="1" ht="45" customHeight="1" x14ac:dyDescent="0.25">
      <c r="A22" s="33">
        <v>11</v>
      </c>
      <c r="B22" s="35" t="s">
        <v>6</v>
      </c>
      <c r="C22" s="65" t="s">
        <v>147</v>
      </c>
      <c r="D22" s="65" t="s">
        <v>212</v>
      </c>
      <c r="E22" s="34" t="s">
        <v>172</v>
      </c>
      <c r="F22" s="34" t="s">
        <v>172</v>
      </c>
      <c r="G22" s="59">
        <v>15000</v>
      </c>
      <c r="H22" s="46">
        <v>15000</v>
      </c>
      <c r="I22" s="46">
        <v>0</v>
      </c>
      <c r="J22" s="46">
        <v>375.0000000000004</v>
      </c>
      <c r="K22" s="46">
        <v>0</v>
      </c>
      <c r="L22" s="46">
        <v>0</v>
      </c>
      <c r="M22" s="46">
        <v>0</v>
      </c>
      <c r="N22" s="46">
        <v>0</v>
      </c>
      <c r="O22" s="59">
        <f t="shared" si="5"/>
        <v>3750</v>
      </c>
      <c r="P22" s="60">
        <v>250.00000000000006</v>
      </c>
      <c r="Q22" s="56">
        <f t="shared" si="0"/>
        <v>19375</v>
      </c>
      <c r="R22" s="87">
        <v>4297</v>
      </c>
      <c r="S22" s="90">
        <f t="shared" si="1"/>
        <v>15078</v>
      </c>
      <c r="T22" s="64" t="str">
        <f t="shared" si="3"/>
        <v>NO APLICA</v>
      </c>
      <c r="V22" s="5" t="s">
        <v>145</v>
      </c>
      <c r="W22" s="77">
        <f t="shared" si="2"/>
        <v>0</v>
      </c>
    </row>
    <row r="23" spans="1:25" s="7" customFormat="1" ht="45" customHeight="1" x14ac:dyDescent="0.25">
      <c r="A23" s="33">
        <v>12</v>
      </c>
      <c r="B23" s="35" t="s">
        <v>6</v>
      </c>
      <c r="C23" s="65" t="s">
        <v>213</v>
      </c>
      <c r="D23" s="65" t="s">
        <v>72</v>
      </c>
      <c r="E23" s="34" t="s">
        <v>172</v>
      </c>
      <c r="F23" s="34" t="s">
        <v>172</v>
      </c>
      <c r="G23" s="59">
        <v>11000</v>
      </c>
      <c r="H23" s="46">
        <v>8161.2903225806449</v>
      </c>
      <c r="I23" s="46">
        <v>0</v>
      </c>
      <c r="J23" s="46">
        <v>278.22580645161321</v>
      </c>
      <c r="K23" s="46">
        <v>0</v>
      </c>
      <c r="L23" s="46">
        <v>0</v>
      </c>
      <c r="M23" s="46">
        <v>0</v>
      </c>
      <c r="N23" s="46">
        <v>0</v>
      </c>
      <c r="O23" s="59">
        <f t="shared" si="5"/>
        <v>2040.3225806451612</v>
      </c>
      <c r="P23" s="60">
        <v>185.48387096774198</v>
      </c>
      <c r="Q23" s="56">
        <f t="shared" si="0"/>
        <v>10665.322580645161</v>
      </c>
      <c r="R23" s="87">
        <v>2278.8309677419352</v>
      </c>
      <c r="S23" s="90">
        <f t="shared" si="1"/>
        <v>8386.4916129032263</v>
      </c>
      <c r="T23" s="64" t="str">
        <f t="shared" si="3"/>
        <v>NO APLICA</v>
      </c>
      <c r="V23" s="5" t="s">
        <v>145</v>
      </c>
      <c r="W23" s="77">
        <f t="shared" si="2"/>
        <v>0</v>
      </c>
    </row>
    <row r="24" spans="1:25" s="7" customFormat="1" ht="45" customHeight="1" x14ac:dyDescent="0.25">
      <c r="A24" s="33">
        <v>13</v>
      </c>
      <c r="B24" s="35" t="s">
        <v>6</v>
      </c>
      <c r="C24" s="65" t="s">
        <v>146</v>
      </c>
      <c r="D24" s="65" t="s">
        <v>72</v>
      </c>
      <c r="E24" s="34" t="s">
        <v>172</v>
      </c>
      <c r="F24" s="34" t="s">
        <v>172</v>
      </c>
      <c r="G24" s="59">
        <v>11000</v>
      </c>
      <c r="H24" s="46">
        <v>11000</v>
      </c>
      <c r="I24" s="46">
        <v>0</v>
      </c>
      <c r="J24" s="46">
        <v>375.0000000000004</v>
      </c>
      <c r="K24" s="46">
        <v>0</v>
      </c>
      <c r="L24" s="46">
        <v>0</v>
      </c>
      <c r="M24" s="46">
        <v>0</v>
      </c>
      <c r="N24" s="46">
        <v>0</v>
      </c>
      <c r="O24" s="59">
        <f t="shared" si="5"/>
        <v>2750</v>
      </c>
      <c r="P24" s="60">
        <v>250.00000000000006</v>
      </c>
      <c r="Q24" s="56">
        <f t="shared" si="0"/>
        <v>14375</v>
      </c>
      <c r="R24" s="87">
        <v>2934.96</v>
      </c>
      <c r="S24" s="90">
        <f t="shared" si="1"/>
        <v>11440.04</v>
      </c>
      <c r="T24" s="64" t="str">
        <f t="shared" si="3"/>
        <v>NO APLICA</v>
      </c>
      <c r="V24" s="5" t="s">
        <v>145</v>
      </c>
      <c r="W24" s="77">
        <f t="shared" si="2"/>
        <v>1870</v>
      </c>
      <c r="X24" s="7">
        <v>1870</v>
      </c>
    </row>
    <row r="25" spans="1:25" s="7" customFormat="1" ht="45" customHeight="1" x14ac:dyDescent="0.25">
      <c r="A25" s="33">
        <v>14</v>
      </c>
      <c r="B25" s="35" t="s">
        <v>6</v>
      </c>
      <c r="C25" s="65" t="s">
        <v>44</v>
      </c>
      <c r="D25" s="65" t="s">
        <v>73</v>
      </c>
      <c r="E25" s="34" t="s">
        <v>172</v>
      </c>
      <c r="F25" s="34" t="s">
        <v>172</v>
      </c>
      <c r="G25" s="59">
        <v>8000</v>
      </c>
      <c r="H25" s="46">
        <v>8000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59">
        <f t="shared" si="5"/>
        <v>2000</v>
      </c>
      <c r="P25" s="61">
        <v>250.00000000000006</v>
      </c>
      <c r="Q25" s="56">
        <f t="shared" si="0"/>
        <v>10250</v>
      </c>
      <c r="R25" s="87">
        <v>1928.3300000000004</v>
      </c>
      <c r="S25" s="90">
        <f t="shared" si="1"/>
        <v>8321.67</v>
      </c>
      <c r="T25" s="64" t="str">
        <f t="shared" si="3"/>
        <v>NO APLICA</v>
      </c>
      <c r="V25" s="5" t="s">
        <v>145</v>
      </c>
      <c r="W25" s="77">
        <f t="shared" si="2"/>
        <v>1016</v>
      </c>
      <c r="X25" s="7">
        <v>1016</v>
      </c>
    </row>
    <row r="26" spans="1:25" s="7" customFormat="1" ht="45" customHeight="1" x14ac:dyDescent="0.25">
      <c r="A26" s="33">
        <v>15</v>
      </c>
      <c r="B26" s="35" t="s">
        <v>6</v>
      </c>
      <c r="C26" s="65" t="s">
        <v>132</v>
      </c>
      <c r="D26" s="65" t="s">
        <v>63</v>
      </c>
      <c r="E26" s="34" t="s">
        <v>172</v>
      </c>
      <c r="F26" s="34" t="s">
        <v>172</v>
      </c>
      <c r="G26" s="59">
        <v>6000</v>
      </c>
      <c r="H26" s="46">
        <v>6000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59">
        <f t="shared" si="5"/>
        <v>1500</v>
      </c>
      <c r="P26" s="60">
        <v>250.00000000000006</v>
      </c>
      <c r="Q26" s="56">
        <f t="shared" si="0"/>
        <v>7750</v>
      </c>
      <c r="R26" s="87">
        <v>1328.33</v>
      </c>
      <c r="S26" s="90">
        <f t="shared" si="1"/>
        <v>6421.67</v>
      </c>
      <c r="T26" s="64" t="str">
        <f t="shared" si="3"/>
        <v>NO APLICA</v>
      </c>
      <c r="V26" s="5" t="s">
        <v>145</v>
      </c>
      <c r="W26" s="76" t="s">
        <v>145</v>
      </c>
    </row>
    <row r="27" spans="1:25" s="8" customFormat="1" ht="45" customHeight="1" x14ac:dyDescent="0.25">
      <c r="A27" s="33">
        <v>16</v>
      </c>
      <c r="B27" s="35" t="s">
        <v>6</v>
      </c>
      <c r="C27" s="65" t="s">
        <v>141</v>
      </c>
      <c r="D27" s="65" t="s">
        <v>214</v>
      </c>
      <c r="E27" s="34" t="s">
        <v>177</v>
      </c>
      <c r="F27" s="34" t="s">
        <v>177</v>
      </c>
      <c r="G27" s="59">
        <v>8000</v>
      </c>
      <c r="H27" s="46">
        <v>8000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59">
        <f t="shared" si="5"/>
        <v>2000</v>
      </c>
      <c r="P27" s="61">
        <v>250.00000000000006</v>
      </c>
      <c r="Q27" s="56">
        <f t="shared" si="0"/>
        <v>10250</v>
      </c>
      <c r="R27" s="87">
        <v>1928.3300000000004</v>
      </c>
      <c r="S27" s="90">
        <f t="shared" si="1"/>
        <v>8321.67</v>
      </c>
      <c r="T27" s="64" t="str">
        <f t="shared" si="3"/>
        <v>NO APLICA</v>
      </c>
      <c r="V27" s="5" t="s">
        <v>145</v>
      </c>
      <c r="W27" s="77">
        <f t="shared" si="2"/>
        <v>0</v>
      </c>
    </row>
    <row r="28" spans="1:25" s="7" customFormat="1" ht="45" customHeight="1" x14ac:dyDescent="0.25">
      <c r="A28" s="33">
        <v>17</v>
      </c>
      <c r="B28" s="35" t="s">
        <v>6</v>
      </c>
      <c r="C28" s="65" t="s">
        <v>7</v>
      </c>
      <c r="D28" s="65" t="s">
        <v>215</v>
      </c>
      <c r="E28" s="34" t="s">
        <v>169</v>
      </c>
      <c r="F28" s="34" t="s">
        <v>169</v>
      </c>
      <c r="G28" s="59">
        <v>15000</v>
      </c>
      <c r="H28" s="46">
        <v>15000</v>
      </c>
      <c r="I28" s="46">
        <v>0</v>
      </c>
      <c r="J28" s="46">
        <v>375.0000000000004</v>
      </c>
      <c r="K28" s="46">
        <v>0</v>
      </c>
      <c r="L28" s="46">
        <v>0</v>
      </c>
      <c r="M28" s="46">
        <v>0</v>
      </c>
      <c r="N28" s="46">
        <v>0</v>
      </c>
      <c r="O28" s="59">
        <f t="shared" si="5"/>
        <v>3750</v>
      </c>
      <c r="P28" s="60">
        <v>250.00000000000006</v>
      </c>
      <c r="Q28" s="56">
        <f t="shared" si="0"/>
        <v>19375</v>
      </c>
      <c r="R28" s="87">
        <v>4297</v>
      </c>
      <c r="S28" s="90">
        <f t="shared" si="1"/>
        <v>15078</v>
      </c>
      <c r="T28" s="64" t="str">
        <f t="shared" si="3"/>
        <v>NO APLICA</v>
      </c>
      <c r="V28" s="5" t="s">
        <v>145</v>
      </c>
      <c r="W28" s="76" t="s">
        <v>145</v>
      </c>
    </row>
    <row r="29" spans="1:25" s="7" customFormat="1" ht="45" customHeight="1" x14ac:dyDescent="0.25">
      <c r="A29" s="33">
        <v>18</v>
      </c>
      <c r="B29" s="35" t="s">
        <v>6</v>
      </c>
      <c r="C29" s="65" t="s">
        <v>205</v>
      </c>
      <c r="D29" s="65" t="s">
        <v>207</v>
      </c>
      <c r="E29" s="34" t="s">
        <v>169</v>
      </c>
      <c r="F29" s="34" t="s">
        <v>169</v>
      </c>
      <c r="G29" s="59">
        <v>11000</v>
      </c>
      <c r="H29" s="46">
        <v>11000</v>
      </c>
      <c r="I29" s="46">
        <v>0</v>
      </c>
      <c r="J29" s="46">
        <v>375.0000000000004</v>
      </c>
      <c r="K29" s="46">
        <v>0</v>
      </c>
      <c r="L29" s="46">
        <v>0</v>
      </c>
      <c r="M29" s="46">
        <v>0</v>
      </c>
      <c r="N29" s="46">
        <v>0</v>
      </c>
      <c r="O29" s="59">
        <f t="shared" si="5"/>
        <v>2750</v>
      </c>
      <c r="P29" s="60">
        <v>250.00000000000006</v>
      </c>
      <c r="Q29" s="56">
        <f t="shared" si="0"/>
        <v>14375</v>
      </c>
      <c r="R29" s="87">
        <v>2934.96</v>
      </c>
      <c r="S29" s="90">
        <f t="shared" si="1"/>
        <v>11440.04</v>
      </c>
      <c r="T29" s="64" t="str">
        <f t="shared" si="3"/>
        <v>NO APLICA</v>
      </c>
      <c r="V29" s="5" t="s">
        <v>145</v>
      </c>
      <c r="W29" s="77">
        <f t="shared" si="2"/>
        <v>0</v>
      </c>
    </row>
    <row r="30" spans="1:25" s="7" customFormat="1" ht="45" customHeight="1" x14ac:dyDescent="0.25">
      <c r="A30" s="33">
        <v>19</v>
      </c>
      <c r="B30" s="35" t="s">
        <v>6</v>
      </c>
      <c r="C30" s="65" t="s">
        <v>202</v>
      </c>
      <c r="D30" s="65" t="s">
        <v>203</v>
      </c>
      <c r="E30" s="34" t="s">
        <v>169</v>
      </c>
      <c r="F30" s="34" t="s">
        <v>169</v>
      </c>
      <c r="G30" s="59">
        <v>8000</v>
      </c>
      <c r="H30" s="46">
        <v>8000</v>
      </c>
      <c r="I30" s="46">
        <v>0</v>
      </c>
      <c r="J30" s="59">
        <v>0</v>
      </c>
      <c r="K30" s="46">
        <v>0</v>
      </c>
      <c r="L30" s="46">
        <v>0</v>
      </c>
      <c r="M30" s="46">
        <v>0</v>
      </c>
      <c r="N30" s="46">
        <v>0</v>
      </c>
      <c r="O30" s="59">
        <f t="shared" si="5"/>
        <v>2000</v>
      </c>
      <c r="P30" s="60">
        <v>250.00000000000006</v>
      </c>
      <c r="Q30" s="56">
        <f t="shared" si="0"/>
        <v>10250</v>
      </c>
      <c r="R30" s="87">
        <v>2062.7300000000005</v>
      </c>
      <c r="S30" s="90">
        <f t="shared" si="1"/>
        <v>8187.2699999999995</v>
      </c>
      <c r="T30" s="64" t="str">
        <f t="shared" si="3"/>
        <v>NO APLICA</v>
      </c>
      <c r="V30" s="5" t="s">
        <v>145</v>
      </c>
      <c r="W30" s="77">
        <f t="shared" si="2"/>
        <v>0</v>
      </c>
    </row>
    <row r="31" spans="1:25" s="7" customFormat="1" ht="45" customHeight="1" x14ac:dyDescent="0.25">
      <c r="A31" s="33">
        <v>20</v>
      </c>
      <c r="B31" s="35" t="s">
        <v>6</v>
      </c>
      <c r="C31" s="65" t="s">
        <v>216</v>
      </c>
      <c r="D31" s="65" t="s">
        <v>217</v>
      </c>
      <c r="E31" s="34" t="s">
        <v>169</v>
      </c>
      <c r="F31" s="34" t="s">
        <v>169</v>
      </c>
      <c r="G31" s="59">
        <v>7000</v>
      </c>
      <c r="H31" s="46">
        <v>7000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59">
        <f t="shared" si="5"/>
        <v>1750</v>
      </c>
      <c r="P31" s="60">
        <v>250.00000000000006</v>
      </c>
      <c r="Q31" s="56">
        <f t="shared" si="0"/>
        <v>9000</v>
      </c>
      <c r="R31" s="87">
        <v>1663.9600000000003</v>
      </c>
      <c r="S31" s="90">
        <f t="shared" si="1"/>
        <v>7336.04</v>
      </c>
      <c r="T31" s="64" t="str">
        <f t="shared" si="3"/>
        <v>NO APLICA</v>
      </c>
      <c r="V31" s="5" t="s">
        <v>145</v>
      </c>
      <c r="W31" s="77">
        <f t="shared" si="2"/>
        <v>0</v>
      </c>
    </row>
    <row r="32" spans="1:25" s="7" customFormat="1" ht="45" customHeight="1" x14ac:dyDescent="0.25">
      <c r="A32" s="33">
        <v>21</v>
      </c>
      <c r="B32" s="35" t="s">
        <v>6</v>
      </c>
      <c r="C32" s="65" t="s">
        <v>218</v>
      </c>
      <c r="D32" s="65" t="s">
        <v>219</v>
      </c>
      <c r="E32" s="34" t="s">
        <v>168</v>
      </c>
      <c r="F32" s="34" t="s">
        <v>168</v>
      </c>
      <c r="G32" s="59">
        <v>15000</v>
      </c>
      <c r="H32" s="46">
        <v>15000</v>
      </c>
      <c r="I32" s="46">
        <v>0</v>
      </c>
      <c r="J32" s="46">
        <v>375.0000000000004</v>
      </c>
      <c r="K32" s="46">
        <v>0</v>
      </c>
      <c r="L32" s="46">
        <v>0</v>
      </c>
      <c r="M32" s="46">
        <v>0</v>
      </c>
      <c r="N32" s="46">
        <v>0</v>
      </c>
      <c r="O32" s="59">
        <f t="shared" si="5"/>
        <v>3750</v>
      </c>
      <c r="P32" s="60">
        <v>250.00000000000006</v>
      </c>
      <c r="Q32" s="56">
        <f t="shared" si="0"/>
        <v>19375</v>
      </c>
      <c r="R32" s="87">
        <v>4297</v>
      </c>
      <c r="S32" s="90">
        <f t="shared" si="1"/>
        <v>15078</v>
      </c>
      <c r="T32" s="64" t="str">
        <f t="shared" si="3"/>
        <v>NO APLICA</v>
      </c>
      <c r="V32" s="5" t="s">
        <v>145</v>
      </c>
      <c r="W32" s="77">
        <f t="shared" si="2"/>
        <v>0</v>
      </c>
    </row>
    <row r="33" spans="1:25" s="7" customFormat="1" ht="45" customHeight="1" x14ac:dyDescent="0.25">
      <c r="A33" s="33">
        <v>22</v>
      </c>
      <c r="B33" s="35" t="s">
        <v>6</v>
      </c>
      <c r="C33" s="65" t="s">
        <v>111</v>
      </c>
      <c r="D33" s="65" t="s">
        <v>75</v>
      </c>
      <c r="E33" s="34" t="s">
        <v>168</v>
      </c>
      <c r="F33" s="34" t="s">
        <v>168</v>
      </c>
      <c r="G33" s="59">
        <v>5500</v>
      </c>
      <c r="H33" s="46">
        <v>5500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59">
        <f t="shared" si="5"/>
        <v>1375</v>
      </c>
      <c r="P33" s="60">
        <v>250.00000000000006</v>
      </c>
      <c r="Q33" s="56">
        <f t="shared" si="0"/>
        <v>7125</v>
      </c>
      <c r="R33" s="87">
        <v>1202.08</v>
      </c>
      <c r="S33" s="90">
        <f t="shared" si="1"/>
        <v>5922.92</v>
      </c>
      <c r="T33" s="64" t="str">
        <f t="shared" si="3"/>
        <v>NO APLICA</v>
      </c>
      <c r="V33" s="5" t="s">
        <v>145</v>
      </c>
      <c r="W33" s="77">
        <f t="shared" si="2"/>
        <v>0</v>
      </c>
    </row>
    <row r="34" spans="1:25" s="7" customFormat="1" ht="45" customHeight="1" x14ac:dyDescent="0.25">
      <c r="A34" s="33">
        <v>23</v>
      </c>
      <c r="B34" s="35" t="s">
        <v>6</v>
      </c>
      <c r="C34" s="65" t="s">
        <v>61</v>
      </c>
      <c r="D34" s="65" t="s">
        <v>68</v>
      </c>
      <c r="E34" s="34" t="s">
        <v>168</v>
      </c>
      <c r="F34" s="34" t="s">
        <v>168</v>
      </c>
      <c r="G34" s="59">
        <v>7000</v>
      </c>
      <c r="H34" s="46">
        <v>7000</v>
      </c>
      <c r="I34" s="46">
        <v>0</v>
      </c>
      <c r="J34" s="46">
        <v>375.0000000000004</v>
      </c>
      <c r="K34" s="46">
        <v>0</v>
      </c>
      <c r="L34" s="46">
        <v>0</v>
      </c>
      <c r="M34" s="46">
        <v>0</v>
      </c>
      <c r="N34" s="46">
        <v>0</v>
      </c>
      <c r="O34" s="59">
        <f t="shared" si="5"/>
        <v>1750</v>
      </c>
      <c r="P34" s="60">
        <v>250.00000000000006</v>
      </c>
      <c r="Q34" s="56">
        <f t="shared" si="0"/>
        <v>9375</v>
      </c>
      <c r="R34" s="87">
        <v>1743.2700000000002</v>
      </c>
      <c r="S34" s="90">
        <f t="shared" si="1"/>
        <v>7631.73</v>
      </c>
      <c r="T34" s="64" t="str">
        <f t="shared" si="3"/>
        <v>NO APLICA</v>
      </c>
      <c r="V34" s="5" t="s">
        <v>145</v>
      </c>
      <c r="W34" s="77">
        <f t="shared" si="2"/>
        <v>0</v>
      </c>
    </row>
    <row r="35" spans="1:25" s="7" customFormat="1" ht="45" customHeight="1" x14ac:dyDescent="0.25">
      <c r="A35" s="33">
        <v>24</v>
      </c>
      <c r="B35" s="35" t="s">
        <v>6</v>
      </c>
      <c r="C35" s="65" t="s">
        <v>185</v>
      </c>
      <c r="D35" s="65" t="s">
        <v>189</v>
      </c>
      <c r="E35" s="34" t="s">
        <v>168</v>
      </c>
      <c r="F35" s="34" t="s">
        <v>168</v>
      </c>
      <c r="G35" s="59">
        <v>11000</v>
      </c>
      <c r="H35" s="46">
        <v>3193.5483870967741</v>
      </c>
      <c r="I35" s="46">
        <v>0</v>
      </c>
      <c r="J35" s="46">
        <v>108.8709677419356</v>
      </c>
      <c r="K35" s="46">
        <v>0</v>
      </c>
      <c r="L35" s="46">
        <v>0</v>
      </c>
      <c r="M35" s="46">
        <v>0</v>
      </c>
      <c r="N35" s="46">
        <v>0</v>
      </c>
      <c r="O35" s="59">
        <f t="shared" si="5"/>
        <v>798.38709677419354</v>
      </c>
      <c r="P35" s="60">
        <v>72.580645161290334</v>
      </c>
      <c r="Q35" s="56">
        <f t="shared" si="0"/>
        <v>4173.3870967741941</v>
      </c>
      <c r="R35" s="87">
        <v>738.14516129032245</v>
      </c>
      <c r="S35" s="90">
        <f t="shared" si="1"/>
        <v>3435.2419354838717</v>
      </c>
      <c r="T35" s="64" t="str">
        <f t="shared" si="3"/>
        <v>NO APLICA</v>
      </c>
      <c r="V35" s="5" t="s">
        <v>145</v>
      </c>
      <c r="W35" s="77">
        <f t="shared" si="2"/>
        <v>0</v>
      </c>
      <c r="X35" s="14"/>
    </row>
    <row r="36" spans="1:25" s="7" customFormat="1" ht="45" customHeight="1" x14ac:dyDescent="0.25">
      <c r="A36" s="33">
        <v>25</v>
      </c>
      <c r="B36" s="35" t="s">
        <v>6</v>
      </c>
      <c r="C36" s="65" t="s">
        <v>197</v>
      </c>
      <c r="D36" s="65" t="s">
        <v>199</v>
      </c>
      <c r="E36" s="34" t="s">
        <v>168</v>
      </c>
      <c r="F36" s="34" t="s">
        <v>168</v>
      </c>
      <c r="G36" s="59">
        <v>7000</v>
      </c>
      <c r="H36" s="46">
        <v>7000</v>
      </c>
      <c r="I36" s="46">
        <v>0</v>
      </c>
      <c r="J36" s="46">
        <v>375.0000000000004</v>
      </c>
      <c r="K36" s="46">
        <v>0</v>
      </c>
      <c r="L36" s="46">
        <v>0</v>
      </c>
      <c r="M36" s="46">
        <v>0</v>
      </c>
      <c r="N36" s="46">
        <v>0</v>
      </c>
      <c r="O36" s="59">
        <f t="shared" si="5"/>
        <v>1750</v>
      </c>
      <c r="P36" s="60">
        <v>250.00000000000006</v>
      </c>
      <c r="Q36" s="56">
        <f t="shared" si="0"/>
        <v>9375</v>
      </c>
      <c r="R36" s="87">
        <v>1743.2700000000002</v>
      </c>
      <c r="S36" s="90">
        <f t="shared" si="1"/>
        <v>7631.73</v>
      </c>
      <c r="T36" s="64" t="str">
        <f t="shared" si="3"/>
        <v>NO APLICA</v>
      </c>
      <c r="V36" s="5" t="s">
        <v>145</v>
      </c>
      <c r="W36" s="77">
        <f t="shared" si="2"/>
        <v>0</v>
      </c>
    </row>
    <row r="37" spans="1:25" s="7" customFormat="1" ht="45" customHeight="1" x14ac:dyDescent="0.25">
      <c r="A37" s="33">
        <v>26</v>
      </c>
      <c r="B37" s="35" t="s">
        <v>6</v>
      </c>
      <c r="C37" s="65" t="s">
        <v>220</v>
      </c>
      <c r="D37" s="65" t="s">
        <v>127</v>
      </c>
      <c r="E37" s="34" t="s">
        <v>175</v>
      </c>
      <c r="F37" s="34" t="s">
        <v>267</v>
      </c>
      <c r="G37" s="59">
        <v>15000</v>
      </c>
      <c r="H37" s="46">
        <v>15000</v>
      </c>
      <c r="I37" s="46">
        <v>0</v>
      </c>
      <c r="J37" s="59">
        <v>375.0000000000004</v>
      </c>
      <c r="K37" s="46">
        <v>0</v>
      </c>
      <c r="L37" s="46">
        <v>0</v>
      </c>
      <c r="M37" s="46">
        <v>0</v>
      </c>
      <c r="N37" s="46">
        <v>0</v>
      </c>
      <c r="O37" s="59">
        <f t="shared" si="5"/>
        <v>3750</v>
      </c>
      <c r="P37" s="60">
        <v>250.00000000000006</v>
      </c>
      <c r="Q37" s="56">
        <f t="shared" si="0"/>
        <v>19375</v>
      </c>
      <c r="R37" s="87">
        <v>4297</v>
      </c>
      <c r="S37" s="90">
        <f t="shared" si="1"/>
        <v>15078</v>
      </c>
      <c r="T37" s="64" t="str">
        <f t="shared" si="3"/>
        <v>NO APLICA</v>
      </c>
      <c r="V37" s="5" t="s">
        <v>145</v>
      </c>
      <c r="W37" s="77">
        <f t="shared" si="2"/>
        <v>0</v>
      </c>
    </row>
    <row r="38" spans="1:25" s="7" customFormat="1" ht="45" customHeight="1" x14ac:dyDescent="0.25">
      <c r="A38" s="33">
        <v>27</v>
      </c>
      <c r="B38" s="35" t="s">
        <v>6</v>
      </c>
      <c r="C38" s="65" t="s">
        <v>50</v>
      </c>
      <c r="D38" s="65" t="s">
        <v>63</v>
      </c>
      <c r="E38" s="34" t="s">
        <v>175</v>
      </c>
      <c r="F38" s="34" t="s">
        <v>267</v>
      </c>
      <c r="G38" s="59">
        <v>6000</v>
      </c>
      <c r="H38" s="46">
        <v>6000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59">
        <f t="shared" si="5"/>
        <v>1500</v>
      </c>
      <c r="P38" s="60">
        <v>250.00000000000006</v>
      </c>
      <c r="Q38" s="56">
        <f t="shared" si="0"/>
        <v>7750</v>
      </c>
      <c r="R38" s="87">
        <v>1328.33</v>
      </c>
      <c r="S38" s="90">
        <f t="shared" si="1"/>
        <v>6421.67</v>
      </c>
      <c r="T38" s="64" t="str">
        <f t="shared" si="3"/>
        <v>NO APLICA</v>
      </c>
      <c r="V38" s="5" t="s">
        <v>145</v>
      </c>
      <c r="W38" s="77">
        <f t="shared" si="2"/>
        <v>0</v>
      </c>
    </row>
    <row r="39" spans="1:25" s="7" customFormat="1" ht="45" customHeight="1" x14ac:dyDescent="0.25">
      <c r="A39" s="33">
        <v>28</v>
      </c>
      <c r="B39" s="35" t="s">
        <v>6</v>
      </c>
      <c r="C39" s="65" t="s">
        <v>51</v>
      </c>
      <c r="D39" s="65" t="s">
        <v>77</v>
      </c>
      <c r="E39" s="34" t="s">
        <v>175</v>
      </c>
      <c r="F39" s="34" t="s">
        <v>267</v>
      </c>
      <c r="G39" s="59">
        <v>11000</v>
      </c>
      <c r="H39" s="46">
        <v>11000</v>
      </c>
      <c r="I39" s="46">
        <v>0</v>
      </c>
      <c r="J39" s="46">
        <v>375.0000000000004</v>
      </c>
      <c r="K39" s="46">
        <v>0</v>
      </c>
      <c r="L39" s="46">
        <v>0</v>
      </c>
      <c r="M39" s="46">
        <v>0</v>
      </c>
      <c r="N39" s="46">
        <v>0</v>
      </c>
      <c r="O39" s="59">
        <f t="shared" si="5"/>
        <v>2750</v>
      </c>
      <c r="P39" s="60">
        <v>250.00000000000006</v>
      </c>
      <c r="Q39" s="56">
        <f t="shared" si="0"/>
        <v>14375</v>
      </c>
      <c r="R39" s="87">
        <v>3124.8</v>
      </c>
      <c r="S39" s="90">
        <f t="shared" si="1"/>
        <v>11250.2</v>
      </c>
      <c r="T39" s="64" t="str">
        <f t="shared" si="3"/>
        <v>NO APLICA</v>
      </c>
      <c r="V39" s="5" t="s">
        <v>145</v>
      </c>
      <c r="W39" s="77">
        <f t="shared" si="2"/>
        <v>1269</v>
      </c>
      <c r="X39" s="7">
        <v>809</v>
      </c>
      <c r="Y39" s="7">
        <v>460</v>
      </c>
    </row>
    <row r="40" spans="1:25" s="7" customFormat="1" ht="45" customHeight="1" x14ac:dyDescent="0.25">
      <c r="A40" s="33">
        <v>29</v>
      </c>
      <c r="B40" s="35" t="s">
        <v>6</v>
      </c>
      <c r="C40" s="65" t="s">
        <v>140</v>
      </c>
      <c r="D40" s="65" t="s">
        <v>63</v>
      </c>
      <c r="E40" s="34" t="s">
        <v>160</v>
      </c>
      <c r="F40" s="34" t="s">
        <v>166</v>
      </c>
      <c r="G40" s="59">
        <v>6000</v>
      </c>
      <c r="H40" s="46">
        <v>6000</v>
      </c>
      <c r="I40" s="46">
        <v>0</v>
      </c>
      <c r="J40" s="59">
        <v>0</v>
      </c>
      <c r="K40" s="46">
        <v>0</v>
      </c>
      <c r="L40" s="46">
        <v>0</v>
      </c>
      <c r="M40" s="46">
        <v>0</v>
      </c>
      <c r="N40" s="46">
        <v>0</v>
      </c>
      <c r="O40" s="59">
        <f t="shared" si="5"/>
        <v>1500</v>
      </c>
      <c r="P40" s="60">
        <v>250.00000000000006</v>
      </c>
      <c r="Q40" s="56">
        <f t="shared" si="0"/>
        <v>7750</v>
      </c>
      <c r="R40" s="87">
        <v>1328.33</v>
      </c>
      <c r="S40" s="90">
        <f t="shared" si="1"/>
        <v>6421.67</v>
      </c>
      <c r="T40" s="64" t="str">
        <f t="shared" si="3"/>
        <v>NO APLICA</v>
      </c>
      <c r="V40" s="5" t="s">
        <v>145</v>
      </c>
      <c r="W40" s="77">
        <f t="shared" si="2"/>
        <v>0</v>
      </c>
    </row>
    <row r="41" spans="1:25" s="7" customFormat="1" ht="45" customHeight="1" x14ac:dyDescent="0.25">
      <c r="A41" s="33">
        <v>30</v>
      </c>
      <c r="B41" s="35" t="s">
        <v>6</v>
      </c>
      <c r="C41" s="65" t="s">
        <v>221</v>
      </c>
      <c r="D41" s="65" t="s">
        <v>222</v>
      </c>
      <c r="E41" s="34" t="s">
        <v>160</v>
      </c>
      <c r="F41" s="34" t="s">
        <v>176</v>
      </c>
      <c r="G41" s="59">
        <v>15000</v>
      </c>
      <c r="H41" s="46">
        <v>15000</v>
      </c>
      <c r="I41" s="46">
        <v>0</v>
      </c>
      <c r="J41" s="46">
        <v>375.0000000000004</v>
      </c>
      <c r="K41" s="46">
        <v>0</v>
      </c>
      <c r="L41" s="46">
        <v>0</v>
      </c>
      <c r="M41" s="46">
        <v>0</v>
      </c>
      <c r="N41" s="46">
        <v>0</v>
      </c>
      <c r="O41" s="59">
        <f t="shared" si="5"/>
        <v>3750</v>
      </c>
      <c r="P41" s="60">
        <v>250.00000000000006</v>
      </c>
      <c r="Q41" s="56">
        <f t="shared" si="0"/>
        <v>19375</v>
      </c>
      <c r="R41" s="87">
        <v>4297</v>
      </c>
      <c r="S41" s="90">
        <f t="shared" si="1"/>
        <v>15078</v>
      </c>
      <c r="T41" s="64" t="str">
        <f t="shared" si="3"/>
        <v>NO APLICA</v>
      </c>
      <c r="V41" s="5" t="s">
        <v>145</v>
      </c>
      <c r="W41" s="77">
        <f t="shared" si="2"/>
        <v>1509.5</v>
      </c>
      <c r="X41" s="7">
        <v>1509.5</v>
      </c>
    </row>
    <row r="42" spans="1:25" s="8" customFormat="1" ht="45" customHeight="1" x14ac:dyDescent="0.25">
      <c r="A42" s="33">
        <v>31</v>
      </c>
      <c r="B42" s="35" t="s">
        <v>6</v>
      </c>
      <c r="C42" s="65" t="s">
        <v>58</v>
      </c>
      <c r="D42" s="65" t="s">
        <v>63</v>
      </c>
      <c r="E42" s="34" t="s">
        <v>160</v>
      </c>
      <c r="F42" s="34" t="s">
        <v>176</v>
      </c>
      <c r="G42" s="59">
        <v>6000</v>
      </c>
      <c r="H42" s="46">
        <v>6000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59">
        <f t="shared" si="5"/>
        <v>1500</v>
      </c>
      <c r="P42" s="60">
        <v>250.00000000000006</v>
      </c>
      <c r="Q42" s="56">
        <f t="shared" si="0"/>
        <v>7750</v>
      </c>
      <c r="R42" s="87">
        <v>1429.13</v>
      </c>
      <c r="S42" s="90">
        <f t="shared" si="1"/>
        <v>6320.87</v>
      </c>
      <c r="T42" s="64" t="str">
        <f t="shared" si="3"/>
        <v>NO APLICA</v>
      </c>
      <c r="V42" s="5" t="s">
        <v>145</v>
      </c>
      <c r="W42" s="75" t="s">
        <v>145</v>
      </c>
    </row>
    <row r="43" spans="1:25" s="8" customFormat="1" ht="45" customHeight="1" x14ac:dyDescent="0.25">
      <c r="A43" s="33">
        <v>32</v>
      </c>
      <c r="B43" s="35" t="s">
        <v>6</v>
      </c>
      <c r="C43" s="65" t="s">
        <v>15</v>
      </c>
      <c r="D43" s="65" t="s">
        <v>223</v>
      </c>
      <c r="E43" s="34" t="s">
        <v>160</v>
      </c>
      <c r="F43" s="34" t="s">
        <v>272</v>
      </c>
      <c r="G43" s="59">
        <v>8000</v>
      </c>
      <c r="H43" s="46">
        <v>8000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59">
        <f t="shared" si="5"/>
        <v>2000</v>
      </c>
      <c r="P43" s="60">
        <v>250.00000000000006</v>
      </c>
      <c r="Q43" s="56">
        <f t="shared" si="0"/>
        <v>10250</v>
      </c>
      <c r="R43" s="87">
        <v>2062.7300000000005</v>
      </c>
      <c r="S43" s="90">
        <f t="shared" si="1"/>
        <v>8187.2699999999995</v>
      </c>
      <c r="T43" s="64" t="str">
        <f t="shared" si="3"/>
        <v>NO APLICA</v>
      </c>
      <c r="V43" s="5" t="s">
        <v>145</v>
      </c>
      <c r="W43" s="77">
        <f t="shared" si="2"/>
        <v>806.5</v>
      </c>
      <c r="X43" s="8">
        <v>806.5</v>
      </c>
    </row>
    <row r="44" spans="1:25" s="8" customFormat="1" ht="45" customHeight="1" x14ac:dyDescent="0.25">
      <c r="A44" s="33">
        <v>33</v>
      </c>
      <c r="B44" s="35" t="s">
        <v>6</v>
      </c>
      <c r="C44" s="65" t="s">
        <v>62</v>
      </c>
      <c r="D44" s="65" t="s">
        <v>224</v>
      </c>
      <c r="E44" s="34" t="s">
        <v>160</v>
      </c>
      <c r="F44" s="34" t="s">
        <v>266</v>
      </c>
      <c r="G44" s="59">
        <v>8000</v>
      </c>
      <c r="H44" s="46">
        <v>8000</v>
      </c>
      <c r="I44" s="46">
        <v>0</v>
      </c>
      <c r="J44" s="46">
        <v>375.0000000000004</v>
      </c>
      <c r="K44" s="46">
        <v>0</v>
      </c>
      <c r="L44" s="46">
        <v>0</v>
      </c>
      <c r="M44" s="46">
        <v>0</v>
      </c>
      <c r="N44" s="46">
        <v>0</v>
      </c>
      <c r="O44" s="59">
        <f t="shared" si="5"/>
        <v>2000</v>
      </c>
      <c r="P44" s="60">
        <v>250.00000000000006</v>
      </c>
      <c r="Q44" s="56">
        <f t="shared" si="0"/>
        <v>10625</v>
      </c>
      <c r="R44" s="87">
        <v>2245.65</v>
      </c>
      <c r="S44" s="90">
        <f t="shared" si="1"/>
        <v>8379.35</v>
      </c>
      <c r="T44" s="64" t="str">
        <f t="shared" si="3"/>
        <v>NO APLICA</v>
      </c>
      <c r="V44" s="5" t="s">
        <v>145</v>
      </c>
      <c r="W44" s="77">
        <f t="shared" si="2"/>
        <v>0</v>
      </c>
    </row>
    <row r="45" spans="1:25" s="8" customFormat="1" ht="45" customHeight="1" x14ac:dyDescent="0.25">
      <c r="A45" s="33">
        <v>34</v>
      </c>
      <c r="B45" s="35" t="s">
        <v>6</v>
      </c>
      <c r="C45" s="65" t="s">
        <v>136</v>
      </c>
      <c r="D45" s="65" t="s">
        <v>74</v>
      </c>
      <c r="E45" s="34" t="s">
        <v>160</v>
      </c>
      <c r="F45" s="34" t="s">
        <v>266</v>
      </c>
      <c r="G45" s="59">
        <v>5000</v>
      </c>
      <c r="H45" s="46">
        <v>5000</v>
      </c>
      <c r="I45" s="46">
        <v>0</v>
      </c>
      <c r="J45" s="59">
        <v>0</v>
      </c>
      <c r="K45" s="46">
        <v>0</v>
      </c>
      <c r="L45" s="46">
        <v>0</v>
      </c>
      <c r="M45" s="46">
        <v>0</v>
      </c>
      <c r="N45" s="46">
        <v>0</v>
      </c>
      <c r="O45" s="59">
        <f t="shared" si="5"/>
        <v>1250</v>
      </c>
      <c r="P45" s="60">
        <v>250.00000000000006</v>
      </c>
      <c r="Q45" s="56">
        <f t="shared" si="0"/>
        <v>6500</v>
      </c>
      <c r="R45" s="87">
        <v>1075.83</v>
      </c>
      <c r="S45" s="90">
        <f t="shared" si="1"/>
        <v>5424.17</v>
      </c>
      <c r="T45" s="64" t="str">
        <f t="shared" si="3"/>
        <v>NO APLICA</v>
      </c>
      <c r="V45" s="5" t="s">
        <v>145</v>
      </c>
      <c r="W45" s="77">
        <f t="shared" si="2"/>
        <v>0</v>
      </c>
    </row>
    <row r="46" spans="1:25" s="8" customFormat="1" ht="45" customHeight="1" x14ac:dyDescent="0.25">
      <c r="A46" s="33">
        <v>35</v>
      </c>
      <c r="B46" s="35" t="s">
        <v>6</v>
      </c>
      <c r="C46" s="65" t="s">
        <v>225</v>
      </c>
      <c r="D46" s="65" t="s">
        <v>67</v>
      </c>
      <c r="E46" s="34" t="s">
        <v>160</v>
      </c>
      <c r="F46" s="34" t="s">
        <v>268</v>
      </c>
      <c r="G46" s="59">
        <v>6000</v>
      </c>
      <c r="H46" s="46">
        <v>6000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59">
        <f t="shared" si="5"/>
        <v>1500</v>
      </c>
      <c r="P46" s="60">
        <v>250.00000000000006</v>
      </c>
      <c r="Q46" s="56">
        <f t="shared" si="0"/>
        <v>7750</v>
      </c>
      <c r="R46" s="87">
        <v>1429.13</v>
      </c>
      <c r="S46" s="90">
        <f t="shared" si="1"/>
        <v>6320.87</v>
      </c>
      <c r="T46" s="64" t="str">
        <f t="shared" si="3"/>
        <v>NO APLICA</v>
      </c>
      <c r="V46" s="5" t="s">
        <v>145</v>
      </c>
      <c r="W46" s="77">
        <f t="shared" si="2"/>
        <v>0</v>
      </c>
    </row>
    <row r="47" spans="1:25" s="8" customFormat="1" ht="45" customHeight="1" x14ac:dyDescent="0.25">
      <c r="A47" s="33">
        <v>36</v>
      </c>
      <c r="B47" s="35" t="s">
        <v>6</v>
      </c>
      <c r="C47" s="65" t="s">
        <v>97</v>
      </c>
      <c r="D47" s="65" t="s">
        <v>226</v>
      </c>
      <c r="E47" s="34" t="s">
        <v>160</v>
      </c>
      <c r="F47" s="34" t="s">
        <v>171</v>
      </c>
      <c r="G47" s="59">
        <v>8000</v>
      </c>
      <c r="H47" s="46">
        <v>8000</v>
      </c>
      <c r="I47" s="46">
        <v>0</v>
      </c>
      <c r="J47" s="59">
        <v>0</v>
      </c>
      <c r="K47" s="46">
        <v>0</v>
      </c>
      <c r="L47" s="46">
        <v>0</v>
      </c>
      <c r="M47" s="46">
        <v>0</v>
      </c>
      <c r="N47" s="46">
        <v>0</v>
      </c>
      <c r="O47" s="59">
        <f t="shared" si="5"/>
        <v>2000</v>
      </c>
      <c r="P47" s="60">
        <v>250.00000000000006</v>
      </c>
      <c r="Q47" s="56">
        <f t="shared" si="0"/>
        <v>10250</v>
      </c>
      <c r="R47" s="87">
        <v>2062.7300000000005</v>
      </c>
      <c r="S47" s="90">
        <f t="shared" si="1"/>
        <v>8187.2699999999995</v>
      </c>
      <c r="T47" s="64" t="str">
        <f t="shared" si="3"/>
        <v>NO APLICA</v>
      </c>
      <c r="V47" s="5" t="s">
        <v>145</v>
      </c>
      <c r="W47" s="77">
        <f t="shared" si="2"/>
        <v>0</v>
      </c>
    </row>
    <row r="48" spans="1:25" s="8" customFormat="1" ht="45" customHeight="1" x14ac:dyDescent="0.25">
      <c r="A48" s="33">
        <v>37</v>
      </c>
      <c r="B48" s="35" t="s">
        <v>6</v>
      </c>
      <c r="C48" s="65" t="s">
        <v>16</v>
      </c>
      <c r="D48" s="65" t="s">
        <v>17</v>
      </c>
      <c r="E48" s="34" t="s">
        <v>160</v>
      </c>
      <c r="F48" s="34" t="s">
        <v>171</v>
      </c>
      <c r="G48" s="59">
        <v>7000</v>
      </c>
      <c r="H48" s="46">
        <v>7000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59">
        <f t="shared" si="5"/>
        <v>1750</v>
      </c>
      <c r="P48" s="60">
        <v>250.00000000000006</v>
      </c>
      <c r="Q48" s="56">
        <f t="shared" si="0"/>
        <v>9000</v>
      </c>
      <c r="R48" s="87">
        <v>1663.9600000000003</v>
      </c>
      <c r="S48" s="90">
        <f t="shared" si="1"/>
        <v>7336.04</v>
      </c>
      <c r="T48" s="64" t="str">
        <f t="shared" si="3"/>
        <v>NO APLICA</v>
      </c>
      <c r="V48" s="5" t="s">
        <v>145</v>
      </c>
      <c r="W48" s="77">
        <f t="shared" si="2"/>
        <v>0</v>
      </c>
    </row>
    <row r="49" spans="1:27" s="8" customFormat="1" ht="45" customHeight="1" x14ac:dyDescent="0.25">
      <c r="A49" s="33">
        <v>38</v>
      </c>
      <c r="B49" s="35" t="s">
        <v>6</v>
      </c>
      <c r="C49" s="65" t="s">
        <v>45</v>
      </c>
      <c r="D49" s="65" t="s">
        <v>14</v>
      </c>
      <c r="E49" s="34" t="s">
        <v>160</v>
      </c>
      <c r="F49" s="34" t="s">
        <v>170</v>
      </c>
      <c r="G49" s="59">
        <v>8000</v>
      </c>
      <c r="H49" s="46">
        <v>8000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59">
        <f t="shared" si="5"/>
        <v>2000</v>
      </c>
      <c r="P49" s="60">
        <v>250.00000000000006</v>
      </c>
      <c r="Q49" s="56">
        <f t="shared" si="0"/>
        <v>10250</v>
      </c>
      <c r="R49" s="87">
        <v>2062.7300000000005</v>
      </c>
      <c r="S49" s="90">
        <f t="shared" si="1"/>
        <v>8187.2699999999995</v>
      </c>
      <c r="T49" s="64" t="str">
        <f t="shared" si="3"/>
        <v>NO APLICA</v>
      </c>
      <c r="V49" s="5" t="s">
        <v>145</v>
      </c>
      <c r="W49" s="77">
        <f t="shared" si="2"/>
        <v>438</v>
      </c>
      <c r="X49" s="8">
        <v>438</v>
      </c>
    </row>
    <row r="50" spans="1:27" s="8" customFormat="1" ht="45" customHeight="1" x14ac:dyDescent="0.25">
      <c r="A50" s="33">
        <v>39</v>
      </c>
      <c r="B50" s="35" t="s">
        <v>6</v>
      </c>
      <c r="C50" s="65" t="s">
        <v>134</v>
      </c>
      <c r="D50" s="65" t="s">
        <v>71</v>
      </c>
      <c r="E50" s="34" t="s">
        <v>160</v>
      </c>
      <c r="F50" s="34" t="s">
        <v>170</v>
      </c>
      <c r="G50" s="59">
        <v>5500</v>
      </c>
      <c r="H50" s="46">
        <v>5500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59">
        <f t="shared" si="5"/>
        <v>1375</v>
      </c>
      <c r="P50" s="60">
        <v>250.00000000000006</v>
      </c>
      <c r="Q50" s="56">
        <f t="shared" si="0"/>
        <v>7125</v>
      </c>
      <c r="R50" s="87">
        <v>1294.48</v>
      </c>
      <c r="S50" s="90">
        <f t="shared" si="1"/>
        <v>5830.52</v>
      </c>
      <c r="T50" s="64" t="str">
        <f t="shared" si="3"/>
        <v>NO APLICA</v>
      </c>
      <c r="V50" s="5" t="s">
        <v>145</v>
      </c>
      <c r="W50" s="77">
        <f t="shared" si="2"/>
        <v>0</v>
      </c>
    </row>
    <row r="51" spans="1:27" s="8" customFormat="1" ht="45" customHeight="1" x14ac:dyDescent="0.25">
      <c r="A51" s="33">
        <v>40</v>
      </c>
      <c r="B51" s="35" t="s">
        <v>6</v>
      </c>
      <c r="C51" s="65" t="s">
        <v>137</v>
      </c>
      <c r="D51" s="65" t="s">
        <v>78</v>
      </c>
      <c r="E51" s="34" t="s">
        <v>160</v>
      </c>
      <c r="F51" s="34" t="s">
        <v>170</v>
      </c>
      <c r="G51" s="59">
        <v>5000</v>
      </c>
      <c r="H51" s="46">
        <v>5000</v>
      </c>
      <c r="I51" s="46">
        <v>0</v>
      </c>
      <c r="J51" s="59">
        <v>0</v>
      </c>
      <c r="K51" s="46">
        <v>0</v>
      </c>
      <c r="L51" s="46">
        <v>0</v>
      </c>
      <c r="M51" s="46">
        <v>0</v>
      </c>
      <c r="N51" s="46">
        <v>0</v>
      </c>
      <c r="O51" s="59">
        <f t="shared" si="5"/>
        <v>1250</v>
      </c>
      <c r="P51" s="60">
        <v>250.00000000000006</v>
      </c>
      <c r="Q51" s="56">
        <f t="shared" si="0"/>
        <v>6500</v>
      </c>
      <c r="R51" s="87">
        <v>1075.83</v>
      </c>
      <c r="S51" s="90">
        <f t="shared" si="1"/>
        <v>5424.17</v>
      </c>
      <c r="T51" s="64" t="str">
        <f t="shared" si="3"/>
        <v>NO APLICA</v>
      </c>
      <c r="V51" s="5" t="s">
        <v>145</v>
      </c>
      <c r="W51" s="77">
        <f t="shared" si="2"/>
        <v>1810</v>
      </c>
      <c r="X51" s="8">
        <v>1810</v>
      </c>
    </row>
    <row r="52" spans="1:27" s="8" customFormat="1" ht="45" customHeight="1" x14ac:dyDescent="0.25">
      <c r="A52" s="33">
        <v>41</v>
      </c>
      <c r="B52" s="35" t="s">
        <v>6</v>
      </c>
      <c r="C52" s="65" t="s">
        <v>227</v>
      </c>
      <c r="D52" s="65" t="s">
        <v>228</v>
      </c>
      <c r="E52" s="34" t="s">
        <v>160</v>
      </c>
      <c r="F52" s="34" t="s">
        <v>170</v>
      </c>
      <c r="G52" s="59">
        <v>5500</v>
      </c>
      <c r="H52" s="46">
        <v>5500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59">
        <f t="shared" si="5"/>
        <v>1375</v>
      </c>
      <c r="P52" s="60">
        <v>250.00000000000006</v>
      </c>
      <c r="Q52" s="56">
        <f t="shared" si="0"/>
        <v>7125</v>
      </c>
      <c r="R52" s="87">
        <v>1202.08</v>
      </c>
      <c r="S52" s="90">
        <f t="shared" si="1"/>
        <v>5922.92</v>
      </c>
      <c r="T52" s="64" t="str">
        <f t="shared" si="3"/>
        <v>NO APLICA</v>
      </c>
      <c r="V52" s="5" t="s">
        <v>145</v>
      </c>
      <c r="W52" s="77">
        <f t="shared" si="2"/>
        <v>0</v>
      </c>
    </row>
    <row r="53" spans="1:27" s="8" customFormat="1" ht="45" customHeight="1" x14ac:dyDescent="0.25">
      <c r="A53" s="33">
        <v>42</v>
      </c>
      <c r="B53" s="35" t="s">
        <v>6</v>
      </c>
      <c r="C53" s="65" t="s">
        <v>56</v>
      </c>
      <c r="D53" s="65" t="s">
        <v>10</v>
      </c>
      <c r="E53" s="34" t="s">
        <v>160</v>
      </c>
      <c r="F53" s="34" t="s">
        <v>170</v>
      </c>
      <c r="G53" s="59">
        <v>4500</v>
      </c>
      <c r="H53" s="46">
        <v>4500</v>
      </c>
      <c r="I53" s="46">
        <v>0</v>
      </c>
      <c r="J53" s="59">
        <v>0</v>
      </c>
      <c r="K53" s="46">
        <v>0</v>
      </c>
      <c r="L53" s="46">
        <v>0</v>
      </c>
      <c r="M53" s="46">
        <v>0</v>
      </c>
      <c r="N53" s="46">
        <v>0</v>
      </c>
      <c r="O53" s="59">
        <f t="shared" si="5"/>
        <v>1125</v>
      </c>
      <c r="P53" s="60">
        <v>250.00000000000006</v>
      </c>
      <c r="Q53" s="56">
        <f t="shared" si="0"/>
        <v>5875</v>
      </c>
      <c r="R53" s="87">
        <v>896.15</v>
      </c>
      <c r="S53" s="90">
        <f t="shared" si="1"/>
        <v>4978.8500000000004</v>
      </c>
      <c r="T53" s="64" t="str">
        <f t="shared" si="3"/>
        <v>NO APLICA</v>
      </c>
      <c r="V53" s="5" t="s">
        <v>145</v>
      </c>
      <c r="W53" s="77">
        <f t="shared" si="2"/>
        <v>0</v>
      </c>
    </row>
    <row r="54" spans="1:27" s="8" customFormat="1" ht="45" customHeight="1" x14ac:dyDescent="0.25">
      <c r="A54" s="33">
        <v>43</v>
      </c>
      <c r="B54" s="35" t="s">
        <v>6</v>
      </c>
      <c r="C54" s="65" t="s">
        <v>124</v>
      </c>
      <c r="D54" s="65" t="s">
        <v>10</v>
      </c>
      <c r="E54" s="34" t="s">
        <v>160</v>
      </c>
      <c r="F54" s="34" t="s">
        <v>170</v>
      </c>
      <c r="G54" s="59">
        <v>4500</v>
      </c>
      <c r="H54" s="46">
        <v>4500</v>
      </c>
      <c r="I54" s="46">
        <v>0</v>
      </c>
      <c r="J54" s="59">
        <v>0</v>
      </c>
      <c r="K54" s="46">
        <v>0</v>
      </c>
      <c r="L54" s="46">
        <v>0</v>
      </c>
      <c r="M54" s="46">
        <v>0</v>
      </c>
      <c r="N54" s="46">
        <v>0</v>
      </c>
      <c r="O54" s="59">
        <f t="shared" si="5"/>
        <v>1125</v>
      </c>
      <c r="P54" s="60">
        <v>250.00000000000006</v>
      </c>
      <c r="Q54" s="56">
        <f t="shared" si="0"/>
        <v>5875</v>
      </c>
      <c r="R54" s="87">
        <v>896.15</v>
      </c>
      <c r="S54" s="90">
        <f t="shared" si="1"/>
        <v>4978.8500000000004</v>
      </c>
      <c r="T54" s="64" t="str">
        <f t="shared" si="3"/>
        <v>NO APLICA</v>
      </c>
      <c r="V54" s="5" t="s">
        <v>145</v>
      </c>
      <c r="W54" s="77">
        <f t="shared" si="2"/>
        <v>3455.5</v>
      </c>
      <c r="X54" s="8">
        <v>786</v>
      </c>
      <c r="Y54" s="8">
        <v>984.5</v>
      </c>
      <c r="Z54" s="8">
        <v>368</v>
      </c>
      <c r="AA54" s="8">
        <v>1317</v>
      </c>
    </row>
    <row r="55" spans="1:27" s="8" customFormat="1" ht="45" customHeight="1" x14ac:dyDescent="0.25">
      <c r="A55" s="33">
        <v>44</v>
      </c>
      <c r="B55" s="35" t="s">
        <v>6</v>
      </c>
      <c r="C55" s="65" t="s">
        <v>229</v>
      </c>
      <c r="D55" s="65" t="s">
        <v>12</v>
      </c>
      <c r="E55" s="34" t="s">
        <v>160</v>
      </c>
      <c r="F55" s="34" t="s">
        <v>170</v>
      </c>
      <c r="G55" s="59">
        <v>3000</v>
      </c>
      <c r="H55" s="46">
        <v>3000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59">
        <f t="shared" si="5"/>
        <v>750</v>
      </c>
      <c r="P55" s="60">
        <v>250.00000000000006</v>
      </c>
      <c r="Q55" s="56">
        <f t="shared" si="0"/>
        <v>4000</v>
      </c>
      <c r="R55" s="87">
        <v>525</v>
      </c>
      <c r="S55" s="90">
        <f t="shared" si="1"/>
        <v>3475</v>
      </c>
      <c r="T55" s="64" t="str">
        <f t="shared" si="3"/>
        <v>NO APLICA</v>
      </c>
      <c r="V55" s="5" t="s">
        <v>145</v>
      </c>
      <c r="W55" s="77">
        <f t="shared" si="2"/>
        <v>0</v>
      </c>
    </row>
    <row r="56" spans="1:27" s="8" customFormat="1" ht="45" customHeight="1" x14ac:dyDescent="0.25">
      <c r="A56" s="33">
        <v>45</v>
      </c>
      <c r="B56" s="35" t="s">
        <v>6</v>
      </c>
      <c r="C56" s="65" t="s">
        <v>11</v>
      </c>
      <c r="D56" s="65" t="s">
        <v>12</v>
      </c>
      <c r="E56" s="34" t="s">
        <v>160</v>
      </c>
      <c r="F56" s="34" t="s">
        <v>170</v>
      </c>
      <c r="G56" s="59">
        <v>3000</v>
      </c>
      <c r="H56" s="46">
        <v>3000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59">
        <f t="shared" si="5"/>
        <v>750</v>
      </c>
      <c r="P56" s="60">
        <v>250.00000000000006</v>
      </c>
      <c r="Q56" s="56">
        <f t="shared" si="0"/>
        <v>4000</v>
      </c>
      <c r="R56" s="87">
        <v>525</v>
      </c>
      <c r="S56" s="90">
        <f t="shared" si="1"/>
        <v>3475</v>
      </c>
      <c r="T56" s="64" t="str">
        <f t="shared" si="3"/>
        <v>NO APLICA</v>
      </c>
      <c r="V56" s="5" t="s">
        <v>145</v>
      </c>
      <c r="W56" s="77">
        <f t="shared" si="2"/>
        <v>1395</v>
      </c>
      <c r="X56" s="8">
        <v>937</v>
      </c>
      <c r="Y56" s="8">
        <v>458</v>
      </c>
    </row>
    <row r="57" spans="1:27" s="8" customFormat="1" ht="45" customHeight="1" x14ac:dyDescent="0.25">
      <c r="A57" s="33">
        <v>46</v>
      </c>
      <c r="B57" s="35" t="s">
        <v>6</v>
      </c>
      <c r="C57" s="65" t="s">
        <v>230</v>
      </c>
      <c r="D57" s="65" t="s">
        <v>12</v>
      </c>
      <c r="E57" s="34" t="s">
        <v>160</v>
      </c>
      <c r="F57" s="34" t="s">
        <v>170</v>
      </c>
      <c r="G57" s="59">
        <v>3000</v>
      </c>
      <c r="H57" s="46">
        <v>3000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59">
        <f t="shared" si="5"/>
        <v>750</v>
      </c>
      <c r="P57" s="60">
        <v>250.00000000000006</v>
      </c>
      <c r="Q57" s="56">
        <f t="shared" si="0"/>
        <v>4000</v>
      </c>
      <c r="R57" s="87">
        <v>525</v>
      </c>
      <c r="S57" s="90">
        <f t="shared" si="1"/>
        <v>3475</v>
      </c>
      <c r="T57" s="64" t="str">
        <f t="shared" si="3"/>
        <v>NO APLICA</v>
      </c>
      <c r="V57" s="5" t="s">
        <v>145</v>
      </c>
      <c r="W57" s="77">
        <f t="shared" si="2"/>
        <v>0</v>
      </c>
    </row>
    <row r="58" spans="1:27" s="8" customFormat="1" ht="45" customHeight="1" x14ac:dyDescent="0.25">
      <c r="A58" s="33">
        <v>47</v>
      </c>
      <c r="B58" s="35" t="s">
        <v>6</v>
      </c>
      <c r="C58" s="65" t="s">
        <v>52</v>
      </c>
      <c r="D58" s="65" t="s">
        <v>12</v>
      </c>
      <c r="E58" s="34" t="s">
        <v>160</v>
      </c>
      <c r="F58" s="34" t="s">
        <v>170</v>
      </c>
      <c r="G58" s="59">
        <v>3000</v>
      </c>
      <c r="H58" s="46">
        <v>3000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59">
        <f t="shared" si="5"/>
        <v>750</v>
      </c>
      <c r="P58" s="60">
        <v>250.00000000000006</v>
      </c>
      <c r="Q58" s="56">
        <f t="shared" si="0"/>
        <v>4000</v>
      </c>
      <c r="R58" s="87">
        <v>525</v>
      </c>
      <c r="S58" s="90">
        <f t="shared" si="1"/>
        <v>3475</v>
      </c>
      <c r="T58" s="64" t="str">
        <f t="shared" si="3"/>
        <v>NO APLICA</v>
      </c>
      <c r="V58" s="5" t="s">
        <v>145</v>
      </c>
      <c r="W58" s="77">
        <f t="shared" si="2"/>
        <v>1924</v>
      </c>
      <c r="X58" s="8">
        <v>1304</v>
      </c>
      <c r="Y58" s="8">
        <v>620</v>
      </c>
    </row>
    <row r="59" spans="1:27" s="8" customFormat="1" ht="45" customHeight="1" x14ac:dyDescent="0.25">
      <c r="A59" s="33">
        <v>48</v>
      </c>
      <c r="B59" s="35" t="s">
        <v>6</v>
      </c>
      <c r="C59" s="65" t="s">
        <v>89</v>
      </c>
      <c r="D59" s="65" t="s">
        <v>12</v>
      </c>
      <c r="E59" s="34" t="s">
        <v>160</v>
      </c>
      <c r="F59" s="34" t="s">
        <v>170</v>
      </c>
      <c r="G59" s="59">
        <v>3000</v>
      </c>
      <c r="H59" s="46">
        <v>3000</v>
      </c>
      <c r="I59" s="46">
        <v>0</v>
      </c>
      <c r="J59" s="59">
        <v>0</v>
      </c>
      <c r="K59" s="46">
        <v>0</v>
      </c>
      <c r="L59" s="46">
        <v>0</v>
      </c>
      <c r="M59" s="46">
        <v>0</v>
      </c>
      <c r="N59" s="46">
        <v>0</v>
      </c>
      <c r="O59" s="59">
        <f t="shared" si="5"/>
        <v>750</v>
      </c>
      <c r="P59" s="60">
        <v>250.00000000000006</v>
      </c>
      <c r="Q59" s="56">
        <f t="shared" si="0"/>
        <v>4000</v>
      </c>
      <c r="R59" s="87">
        <v>525</v>
      </c>
      <c r="S59" s="90">
        <f t="shared" si="1"/>
        <v>3475</v>
      </c>
      <c r="T59" s="64" t="str">
        <f t="shared" si="3"/>
        <v>NO APLICA</v>
      </c>
      <c r="V59" s="5" t="s">
        <v>145</v>
      </c>
      <c r="W59" s="77">
        <f t="shared" si="2"/>
        <v>973</v>
      </c>
      <c r="X59" s="8">
        <v>973</v>
      </c>
    </row>
    <row r="60" spans="1:27" s="8" customFormat="1" ht="45" customHeight="1" x14ac:dyDescent="0.25">
      <c r="A60" s="33">
        <v>49</v>
      </c>
      <c r="B60" s="35" t="s">
        <v>6</v>
      </c>
      <c r="C60" s="65" t="s">
        <v>139</v>
      </c>
      <c r="D60" s="65" t="s">
        <v>231</v>
      </c>
      <c r="E60" s="34" t="s">
        <v>160</v>
      </c>
      <c r="F60" s="34" t="s">
        <v>170</v>
      </c>
      <c r="G60" s="59">
        <v>3000</v>
      </c>
      <c r="H60" s="46">
        <v>3000</v>
      </c>
      <c r="I60" s="46">
        <v>0</v>
      </c>
      <c r="J60" s="59">
        <v>0</v>
      </c>
      <c r="K60" s="46">
        <v>0</v>
      </c>
      <c r="L60" s="46">
        <v>0</v>
      </c>
      <c r="M60" s="46">
        <v>0</v>
      </c>
      <c r="N60" s="46">
        <v>0</v>
      </c>
      <c r="O60" s="59">
        <f t="shared" si="5"/>
        <v>750</v>
      </c>
      <c r="P60" s="60">
        <v>250.00000000000006</v>
      </c>
      <c r="Q60" s="56">
        <f t="shared" si="0"/>
        <v>4000</v>
      </c>
      <c r="R60" s="87">
        <v>525</v>
      </c>
      <c r="S60" s="90">
        <f t="shared" si="1"/>
        <v>3475</v>
      </c>
      <c r="T60" s="64" t="str">
        <f t="shared" si="3"/>
        <v>NO APLICA</v>
      </c>
      <c r="V60" s="5" t="s">
        <v>145</v>
      </c>
      <c r="W60" s="77">
        <f t="shared" si="2"/>
        <v>0</v>
      </c>
    </row>
    <row r="61" spans="1:27" s="8" customFormat="1" ht="45" customHeight="1" x14ac:dyDescent="0.25">
      <c r="A61" s="33">
        <v>50</v>
      </c>
      <c r="B61" s="35" t="s">
        <v>6</v>
      </c>
      <c r="C61" s="65" t="s">
        <v>106</v>
      </c>
      <c r="D61" s="65" t="s">
        <v>231</v>
      </c>
      <c r="E61" s="34" t="s">
        <v>160</v>
      </c>
      <c r="F61" s="34" t="s">
        <v>170</v>
      </c>
      <c r="G61" s="59">
        <v>3000</v>
      </c>
      <c r="H61" s="46">
        <v>2612.9032258064517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59">
        <f t="shared" si="5"/>
        <v>653.22580645161293</v>
      </c>
      <c r="P61" s="60">
        <v>217.741935483871</v>
      </c>
      <c r="Q61" s="56">
        <f t="shared" si="0"/>
        <v>3483.8709677419356</v>
      </c>
      <c r="R61" s="87">
        <v>457.25806451612902</v>
      </c>
      <c r="S61" s="90">
        <f t="shared" si="1"/>
        <v>3026.6129032258068</v>
      </c>
      <c r="T61" s="64" t="str">
        <f t="shared" si="3"/>
        <v>NO APLICA</v>
      </c>
      <c r="V61" s="5" t="s">
        <v>145</v>
      </c>
      <c r="W61" s="77">
        <f t="shared" si="2"/>
        <v>0</v>
      </c>
    </row>
    <row r="62" spans="1:27" s="8" customFormat="1" ht="45" customHeight="1" x14ac:dyDescent="0.25">
      <c r="A62" s="33">
        <v>51</v>
      </c>
      <c r="B62" s="35" t="s">
        <v>6</v>
      </c>
      <c r="C62" s="65" t="s">
        <v>232</v>
      </c>
      <c r="D62" s="65" t="s">
        <v>9</v>
      </c>
      <c r="E62" s="34" t="s">
        <v>160</v>
      </c>
      <c r="F62" s="34" t="s">
        <v>170</v>
      </c>
      <c r="G62" s="59">
        <v>4500</v>
      </c>
      <c r="H62" s="46">
        <v>4500</v>
      </c>
      <c r="I62" s="46">
        <v>0</v>
      </c>
      <c r="J62" s="59">
        <v>0</v>
      </c>
      <c r="K62" s="46">
        <v>0</v>
      </c>
      <c r="L62" s="46">
        <v>0</v>
      </c>
      <c r="M62" s="46">
        <v>0</v>
      </c>
      <c r="N62" s="46">
        <v>0</v>
      </c>
      <c r="O62" s="59">
        <f t="shared" si="5"/>
        <v>1125</v>
      </c>
      <c r="P62" s="60">
        <v>250.00000000000006</v>
      </c>
      <c r="Q62" s="56">
        <f t="shared" si="0"/>
        <v>5875</v>
      </c>
      <c r="R62" s="87">
        <v>896.15</v>
      </c>
      <c r="S62" s="90">
        <f t="shared" si="1"/>
        <v>4978.8500000000004</v>
      </c>
      <c r="T62" s="64" t="str">
        <f t="shared" si="3"/>
        <v>NO APLICA</v>
      </c>
      <c r="V62" s="5" t="s">
        <v>145</v>
      </c>
      <c r="W62" s="77">
        <f t="shared" si="2"/>
        <v>401</v>
      </c>
      <c r="X62" s="8">
        <v>401</v>
      </c>
    </row>
    <row r="63" spans="1:27" s="8" customFormat="1" ht="45" customHeight="1" x14ac:dyDescent="0.25">
      <c r="A63" s="33">
        <v>52</v>
      </c>
      <c r="B63" s="35" t="s">
        <v>6</v>
      </c>
      <c r="C63" s="65" t="s">
        <v>8</v>
      </c>
      <c r="D63" s="65" t="s">
        <v>9</v>
      </c>
      <c r="E63" s="34" t="s">
        <v>160</v>
      </c>
      <c r="F63" s="34" t="s">
        <v>170</v>
      </c>
      <c r="G63" s="59">
        <v>4500</v>
      </c>
      <c r="H63" s="46">
        <v>4500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59">
        <f t="shared" si="5"/>
        <v>1125</v>
      </c>
      <c r="P63" s="60">
        <v>250.00000000000006</v>
      </c>
      <c r="Q63" s="56">
        <f t="shared" si="0"/>
        <v>5875</v>
      </c>
      <c r="R63" s="87">
        <v>896.15</v>
      </c>
      <c r="S63" s="90">
        <f t="shared" si="1"/>
        <v>4978.8500000000004</v>
      </c>
      <c r="T63" s="64" t="str">
        <f t="shared" si="3"/>
        <v>NO APLICA</v>
      </c>
      <c r="V63" s="5" t="s">
        <v>145</v>
      </c>
      <c r="W63" s="77">
        <f t="shared" si="2"/>
        <v>1092</v>
      </c>
      <c r="X63" s="8">
        <v>1092</v>
      </c>
    </row>
    <row r="64" spans="1:27" s="8" customFormat="1" ht="45" customHeight="1" x14ac:dyDescent="0.25">
      <c r="A64" s="33">
        <v>53</v>
      </c>
      <c r="B64" s="35" t="s">
        <v>6</v>
      </c>
      <c r="C64" s="65" t="s">
        <v>143</v>
      </c>
      <c r="D64" s="65" t="s">
        <v>9</v>
      </c>
      <c r="E64" s="34" t="s">
        <v>160</v>
      </c>
      <c r="F64" s="34" t="s">
        <v>170</v>
      </c>
      <c r="G64" s="59">
        <v>4500</v>
      </c>
      <c r="H64" s="46">
        <v>4500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59">
        <f t="shared" si="5"/>
        <v>1125</v>
      </c>
      <c r="P64" s="60">
        <v>250.00000000000006</v>
      </c>
      <c r="Q64" s="56">
        <f t="shared" si="0"/>
        <v>5875</v>
      </c>
      <c r="R64" s="87">
        <v>896.15</v>
      </c>
      <c r="S64" s="90">
        <f t="shared" si="1"/>
        <v>4978.8500000000004</v>
      </c>
      <c r="T64" s="64" t="str">
        <f t="shared" si="3"/>
        <v>NO APLICA</v>
      </c>
      <c r="V64" s="5" t="s">
        <v>145</v>
      </c>
      <c r="W64" s="77">
        <f t="shared" si="2"/>
        <v>0</v>
      </c>
    </row>
    <row r="65" spans="1:24" s="8" customFormat="1" ht="45" customHeight="1" x14ac:dyDescent="0.25">
      <c r="A65" s="33">
        <v>54</v>
      </c>
      <c r="B65" s="35" t="s">
        <v>6</v>
      </c>
      <c r="C65" s="65" t="s">
        <v>233</v>
      </c>
      <c r="D65" s="65" t="s">
        <v>9</v>
      </c>
      <c r="E65" s="34" t="s">
        <v>160</v>
      </c>
      <c r="F65" s="34" t="s">
        <v>170</v>
      </c>
      <c r="G65" s="59">
        <v>4500</v>
      </c>
      <c r="H65" s="46">
        <v>4500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59">
        <f t="shared" si="5"/>
        <v>1125</v>
      </c>
      <c r="P65" s="60">
        <v>250.00000000000006</v>
      </c>
      <c r="Q65" s="56">
        <f t="shared" si="0"/>
        <v>5875</v>
      </c>
      <c r="R65" s="87">
        <v>896.15</v>
      </c>
      <c r="S65" s="90">
        <f t="shared" si="1"/>
        <v>4978.8500000000004</v>
      </c>
      <c r="T65" s="64" t="str">
        <f t="shared" si="3"/>
        <v>NO APLICA</v>
      </c>
      <c r="V65" s="5" t="s">
        <v>145</v>
      </c>
      <c r="W65" s="77">
        <f t="shared" si="2"/>
        <v>0</v>
      </c>
    </row>
    <row r="66" spans="1:24" s="8" customFormat="1" ht="45" customHeight="1" x14ac:dyDescent="0.25">
      <c r="A66" s="33">
        <v>55</v>
      </c>
      <c r="B66" s="35" t="s">
        <v>6</v>
      </c>
      <c r="C66" s="65" t="s">
        <v>234</v>
      </c>
      <c r="D66" s="65" t="s">
        <v>108</v>
      </c>
      <c r="E66" s="34" t="s">
        <v>160</v>
      </c>
      <c r="F66" s="34" t="s">
        <v>178</v>
      </c>
      <c r="G66" s="59">
        <v>15000</v>
      </c>
      <c r="H66" s="46">
        <v>15000</v>
      </c>
      <c r="I66" s="46">
        <v>0</v>
      </c>
      <c r="J66" s="46">
        <v>375.0000000000004</v>
      </c>
      <c r="K66" s="46">
        <v>0</v>
      </c>
      <c r="L66" s="46">
        <v>0</v>
      </c>
      <c r="M66" s="46">
        <v>0</v>
      </c>
      <c r="N66" s="46">
        <v>0</v>
      </c>
      <c r="O66" s="59">
        <f t="shared" si="5"/>
        <v>3750</v>
      </c>
      <c r="P66" s="60">
        <v>250.00000000000006</v>
      </c>
      <c r="Q66" s="56">
        <f t="shared" si="0"/>
        <v>19375</v>
      </c>
      <c r="R66" s="87">
        <v>4297</v>
      </c>
      <c r="S66" s="90">
        <f t="shared" si="1"/>
        <v>15078</v>
      </c>
      <c r="T66" s="64" t="str">
        <f t="shared" si="3"/>
        <v>NO APLICA</v>
      </c>
      <c r="V66" s="5" t="s">
        <v>145</v>
      </c>
      <c r="W66" s="77">
        <f t="shared" si="2"/>
        <v>0</v>
      </c>
    </row>
    <row r="67" spans="1:24" s="8" customFormat="1" ht="45" customHeight="1" x14ac:dyDescent="0.25">
      <c r="A67" s="33">
        <v>56</v>
      </c>
      <c r="B67" s="35" t="s">
        <v>6</v>
      </c>
      <c r="C67" s="65" t="s">
        <v>235</v>
      </c>
      <c r="D67" s="65" t="s">
        <v>236</v>
      </c>
      <c r="E67" s="34" t="s">
        <v>160</v>
      </c>
      <c r="F67" s="34" t="s">
        <v>269</v>
      </c>
      <c r="G67" s="59">
        <v>8000</v>
      </c>
      <c r="H67" s="46">
        <v>8000</v>
      </c>
      <c r="I67" s="46">
        <v>0</v>
      </c>
      <c r="J67" s="59">
        <v>0</v>
      </c>
      <c r="K67" s="46">
        <v>0</v>
      </c>
      <c r="L67" s="46">
        <v>0</v>
      </c>
      <c r="M67" s="46">
        <v>0</v>
      </c>
      <c r="N67" s="46">
        <v>0</v>
      </c>
      <c r="O67" s="59">
        <f t="shared" si="5"/>
        <v>2000</v>
      </c>
      <c r="P67" s="60">
        <v>250.00000000000006</v>
      </c>
      <c r="Q67" s="56">
        <f t="shared" si="0"/>
        <v>10250</v>
      </c>
      <c r="R67" s="87">
        <v>2062.7300000000005</v>
      </c>
      <c r="S67" s="90">
        <f t="shared" si="1"/>
        <v>8187.2699999999995</v>
      </c>
      <c r="T67" s="64" t="str">
        <f t="shared" si="3"/>
        <v>NO APLICA</v>
      </c>
      <c r="V67" s="5" t="s">
        <v>145</v>
      </c>
      <c r="W67" s="77">
        <f t="shared" si="2"/>
        <v>0</v>
      </c>
    </row>
    <row r="68" spans="1:24" s="8" customFormat="1" ht="45" customHeight="1" x14ac:dyDescent="0.25">
      <c r="A68" s="33">
        <v>57</v>
      </c>
      <c r="B68" s="35" t="s">
        <v>6</v>
      </c>
      <c r="C68" s="65" t="s">
        <v>96</v>
      </c>
      <c r="D68" s="65" t="s">
        <v>237</v>
      </c>
      <c r="E68" s="34" t="s">
        <v>160</v>
      </c>
      <c r="F68" s="34" t="s">
        <v>270</v>
      </c>
      <c r="G68" s="59">
        <v>8000</v>
      </c>
      <c r="H68" s="46">
        <v>8000</v>
      </c>
      <c r="I68" s="46">
        <v>0</v>
      </c>
      <c r="J68" s="59">
        <v>0</v>
      </c>
      <c r="K68" s="46">
        <v>0</v>
      </c>
      <c r="L68" s="46">
        <v>0</v>
      </c>
      <c r="M68" s="46">
        <v>0</v>
      </c>
      <c r="N68" s="46">
        <v>0</v>
      </c>
      <c r="O68" s="59">
        <f t="shared" si="5"/>
        <v>2000</v>
      </c>
      <c r="P68" s="60">
        <v>250.00000000000006</v>
      </c>
      <c r="Q68" s="56">
        <f t="shared" si="0"/>
        <v>10250</v>
      </c>
      <c r="R68" s="87">
        <v>2062.7300000000005</v>
      </c>
      <c r="S68" s="90">
        <f t="shared" si="1"/>
        <v>8187.2699999999995</v>
      </c>
      <c r="T68" s="64" t="str">
        <f t="shared" si="3"/>
        <v>NO APLICA</v>
      </c>
      <c r="V68" s="5" t="s">
        <v>145</v>
      </c>
      <c r="W68" s="77">
        <f t="shared" si="2"/>
        <v>0</v>
      </c>
    </row>
    <row r="69" spans="1:24" s="8" customFormat="1" ht="45" customHeight="1" x14ac:dyDescent="0.25">
      <c r="A69" s="33">
        <v>58</v>
      </c>
      <c r="B69" s="35" t="s">
        <v>6</v>
      </c>
      <c r="C69" s="65" t="s">
        <v>238</v>
      </c>
      <c r="D69" s="65" t="s">
        <v>239</v>
      </c>
      <c r="E69" s="34" t="s">
        <v>160</v>
      </c>
      <c r="F69" s="34" t="s">
        <v>271</v>
      </c>
      <c r="G69" s="59">
        <v>8000</v>
      </c>
      <c r="H69" s="46">
        <v>8000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59">
        <f t="shared" si="5"/>
        <v>2000</v>
      </c>
      <c r="P69" s="60">
        <v>250.00000000000006</v>
      </c>
      <c r="Q69" s="56">
        <f t="shared" si="0"/>
        <v>10250</v>
      </c>
      <c r="R69" s="87">
        <v>2062.7300000000005</v>
      </c>
      <c r="S69" s="90">
        <f t="shared" si="1"/>
        <v>8187.2699999999995</v>
      </c>
      <c r="T69" s="64" t="str">
        <f t="shared" si="3"/>
        <v>NO APLICA</v>
      </c>
      <c r="V69" s="5" t="s">
        <v>145</v>
      </c>
      <c r="W69" s="77">
        <f t="shared" si="2"/>
        <v>0</v>
      </c>
    </row>
    <row r="70" spans="1:24" s="8" customFormat="1" ht="45" customHeight="1" x14ac:dyDescent="0.25">
      <c r="A70" s="33">
        <v>59</v>
      </c>
      <c r="B70" s="35" t="s">
        <v>6</v>
      </c>
      <c r="C70" s="65" t="s">
        <v>240</v>
      </c>
      <c r="D70" s="65" t="s">
        <v>241</v>
      </c>
      <c r="E70" s="34" t="s">
        <v>160</v>
      </c>
      <c r="F70" s="34" t="s">
        <v>271</v>
      </c>
      <c r="G70" s="59">
        <v>5500</v>
      </c>
      <c r="H70" s="46">
        <v>5500</v>
      </c>
      <c r="I70" s="46">
        <v>0</v>
      </c>
      <c r="J70" s="59">
        <v>0</v>
      </c>
      <c r="K70" s="46">
        <v>0</v>
      </c>
      <c r="L70" s="46">
        <v>0</v>
      </c>
      <c r="M70" s="46">
        <v>0</v>
      </c>
      <c r="N70" s="46">
        <v>0</v>
      </c>
      <c r="O70" s="59">
        <f t="shared" si="5"/>
        <v>1375</v>
      </c>
      <c r="P70" s="60">
        <v>250.00000000000006</v>
      </c>
      <c r="Q70" s="56">
        <f t="shared" si="0"/>
        <v>7125</v>
      </c>
      <c r="R70" s="87">
        <v>1294.48</v>
      </c>
      <c r="S70" s="90">
        <f t="shared" si="1"/>
        <v>5830.52</v>
      </c>
      <c r="T70" s="64" t="str">
        <f t="shared" si="3"/>
        <v>NO APLICA</v>
      </c>
      <c r="V70" s="5" t="s">
        <v>145</v>
      </c>
      <c r="W70" s="77">
        <f t="shared" si="2"/>
        <v>970</v>
      </c>
      <c r="X70" s="8">
        <v>970</v>
      </c>
    </row>
    <row r="71" spans="1:24" s="8" customFormat="1" ht="45" customHeight="1" x14ac:dyDescent="0.25">
      <c r="A71" s="33">
        <v>60</v>
      </c>
      <c r="B71" s="35" t="s">
        <v>6</v>
      </c>
      <c r="C71" s="65" t="s">
        <v>198</v>
      </c>
      <c r="D71" s="65" t="s">
        <v>242</v>
      </c>
      <c r="E71" s="34" t="s">
        <v>160</v>
      </c>
      <c r="F71" s="34" t="s">
        <v>178</v>
      </c>
      <c r="G71" s="59">
        <v>7000</v>
      </c>
      <c r="H71" s="46">
        <v>7000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59">
        <f t="shared" si="5"/>
        <v>1750</v>
      </c>
      <c r="P71" s="60">
        <v>250.00000000000006</v>
      </c>
      <c r="Q71" s="56">
        <f t="shared" si="0"/>
        <v>9000</v>
      </c>
      <c r="R71" s="87">
        <v>1663.9600000000003</v>
      </c>
      <c r="S71" s="90">
        <f t="shared" si="1"/>
        <v>7336.04</v>
      </c>
      <c r="T71" s="64" t="str">
        <f t="shared" si="3"/>
        <v>NO APLICA</v>
      </c>
      <c r="V71" s="5" t="s">
        <v>145</v>
      </c>
      <c r="W71" s="77">
        <f t="shared" si="2"/>
        <v>0</v>
      </c>
    </row>
    <row r="72" spans="1:24" s="8" customFormat="1" ht="45" customHeight="1" x14ac:dyDescent="0.25">
      <c r="A72" s="33">
        <v>61</v>
      </c>
      <c r="B72" s="35" t="s">
        <v>6</v>
      </c>
      <c r="C72" s="65" t="s">
        <v>34</v>
      </c>
      <c r="D72" s="65" t="s">
        <v>243</v>
      </c>
      <c r="E72" s="34" t="s">
        <v>160</v>
      </c>
      <c r="F72" s="34" t="s">
        <v>35</v>
      </c>
      <c r="G72" s="59">
        <v>15000</v>
      </c>
      <c r="H72" s="46">
        <v>15000</v>
      </c>
      <c r="I72" s="46">
        <v>0</v>
      </c>
      <c r="J72" s="46">
        <v>375.0000000000004</v>
      </c>
      <c r="K72" s="46">
        <v>0</v>
      </c>
      <c r="L72" s="46">
        <v>0</v>
      </c>
      <c r="M72" s="46">
        <v>0</v>
      </c>
      <c r="N72" s="46">
        <v>0</v>
      </c>
      <c r="O72" s="59">
        <f t="shared" si="5"/>
        <v>3750</v>
      </c>
      <c r="P72" s="60">
        <v>250.00000000000006</v>
      </c>
      <c r="Q72" s="56">
        <f t="shared" si="0"/>
        <v>19375</v>
      </c>
      <c r="R72" s="87">
        <v>4297</v>
      </c>
      <c r="S72" s="90">
        <f t="shared" si="1"/>
        <v>15078</v>
      </c>
      <c r="T72" s="64" t="str">
        <f t="shared" si="3"/>
        <v>NO APLICA</v>
      </c>
      <c r="V72" s="5" t="s">
        <v>145</v>
      </c>
      <c r="W72" s="77">
        <f t="shared" si="2"/>
        <v>962.5</v>
      </c>
      <c r="X72" s="8">
        <v>962.5</v>
      </c>
    </row>
    <row r="73" spans="1:24" s="8" customFormat="1" ht="45" customHeight="1" x14ac:dyDescent="0.25">
      <c r="A73" s="33">
        <v>62</v>
      </c>
      <c r="B73" s="35" t="s">
        <v>6</v>
      </c>
      <c r="C73" s="65" t="s">
        <v>196</v>
      </c>
      <c r="D73" s="65" t="s">
        <v>63</v>
      </c>
      <c r="E73" s="34" t="s">
        <v>160</v>
      </c>
      <c r="F73" s="34" t="s">
        <v>35</v>
      </c>
      <c r="G73" s="59">
        <v>6000</v>
      </c>
      <c r="H73" s="46">
        <v>6000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59">
        <f t="shared" si="5"/>
        <v>1500</v>
      </c>
      <c r="P73" s="60">
        <v>250.00000000000006</v>
      </c>
      <c r="Q73" s="56">
        <f t="shared" si="0"/>
        <v>7750</v>
      </c>
      <c r="R73" s="87">
        <v>1328.33</v>
      </c>
      <c r="S73" s="90">
        <f t="shared" si="1"/>
        <v>6421.67</v>
      </c>
      <c r="T73" s="64" t="str">
        <f t="shared" si="3"/>
        <v>NO APLICA</v>
      </c>
      <c r="V73" s="5" t="s">
        <v>145</v>
      </c>
      <c r="W73" s="77">
        <f t="shared" si="2"/>
        <v>471</v>
      </c>
      <c r="X73" s="8">
        <v>471</v>
      </c>
    </row>
    <row r="74" spans="1:24" s="8" customFormat="1" ht="45" customHeight="1" x14ac:dyDescent="0.25">
      <c r="A74" s="33">
        <v>63</v>
      </c>
      <c r="B74" s="35" t="s">
        <v>6</v>
      </c>
      <c r="C74" s="65" t="s">
        <v>244</v>
      </c>
      <c r="D74" s="65" t="s">
        <v>195</v>
      </c>
      <c r="E74" s="34" t="s">
        <v>160</v>
      </c>
      <c r="F74" s="34" t="s">
        <v>35</v>
      </c>
      <c r="G74" s="59">
        <v>11000</v>
      </c>
      <c r="H74" s="46">
        <v>11000</v>
      </c>
      <c r="I74" s="46">
        <v>0</v>
      </c>
      <c r="J74" s="46">
        <v>375.0000000000004</v>
      </c>
      <c r="K74" s="46">
        <v>0</v>
      </c>
      <c r="L74" s="46">
        <v>0</v>
      </c>
      <c r="M74" s="46">
        <v>0</v>
      </c>
      <c r="N74" s="46">
        <v>0</v>
      </c>
      <c r="O74" s="59">
        <f t="shared" si="5"/>
        <v>2750</v>
      </c>
      <c r="P74" s="60">
        <v>250.00000000000006</v>
      </c>
      <c r="Q74" s="56">
        <f t="shared" si="0"/>
        <v>14375</v>
      </c>
      <c r="R74" s="87">
        <v>2934.96</v>
      </c>
      <c r="S74" s="90">
        <f t="shared" si="1"/>
        <v>11440.04</v>
      </c>
      <c r="T74" s="64" t="str">
        <f t="shared" si="3"/>
        <v>NO APLICA</v>
      </c>
      <c r="V74" s="5" t="s">
        <v>145</v>
      </c>
      <c r="W74" s="77">
        <f t="shared" si="2"/>
        <v>1324</v>
      </c>
      <c r="X74" s="8">
        <v>1324</v>
      </c>
    </row>
    <row r="75" spans="1:24" s="8" customFormat="1" ht="45" customHeight="1" x14ac:dyDescent="0.25">
      <c r="A75" s="33">
        <v>64</v>
      </c>
      <c r="B75" s="35" t="s">
        <v>6</v>
      </c>
      <c r="C75" s="65" t="s">
        <v>135</v>
      </c>
      <c r="D75" s="65" t="s">
        <v>245</v>
      </c>
      <c r="E75" s="34" t="s">
        <v>160</v>
      </c>
      <c r="F75" s="34" t="s">
        <v>35</v>
      </c>
      <c r="G75" s="59">
        <v>11000</v>
      </c>
      <c r="H75" s="46">
        <v>11000</v>
      </c>
      <c r="I75" s="46">
        <v>0</v>
      </c>
      <c r="J75" s="59">
        <v>375.0000000000004</v>
      </c>
      <c r="K75" s="46">
        <v>0</v>
      </c>
      <c r="L75" s="46">
        <v>0</v>
      </c>
      <c r="M75" s="46">
        <v>0</v>
      </c>
      <c r="N75" s="46">
        <v>0</v>
      </c>
      <c r="O75" s="59">
        <f t="shared" si="5"/>
        <v>2750</v>
      </c>
      <c r="P75" s="60">
        <v>250.00000000000006</v>
      </c>
      <c r="Q75" s="56">
        <f t="shared" si="0"/>
        <v>14375</v>
      </c>
      <c r="R75" s="87">
        <v>2934.96</v>
      </c>
      <c r="S75" s="90">
        <f t="shared" si="1"/>
        <v>11440.04</v>
      </c>
      <c r="T75" s="64" t="str">
        <f t="shared" si="3"/>
        <v>NO APLICA</v>
      </c>
      <c r="V75" s="5" t="s">
        <v>145</v>
      </c>
      <c r="W75" s="77">
        <f t="shared" si="2"/>
        <v>0</v>
      </c>
    </row>
    <row r="76" spans="1:24" s="8" customFormat="1" ht="45" customHeight="1" x14ac:dyDescent="0.25">
      <c r="A76" s="33">
        <v>65</v>
      </c>
      <c r="B76" s="35" t="s">
        <v>6</v>
      </c>
      <c r="C76" s="65" t="s">
        <v>246</v>
      </c>
      <c r="D76" s="65" t="s">
        <v>247</v>
      </c>
      <c r="E76" s="34" t="s">
        <v>160</v>
      </c>
      <c r="F76" s="34" t="s">
        <v>35</v>
      </c>
      <c r="G76" s="59">
        <v>11000</v>
      </c>
      <c r="H76" s="46">
        <v>11000</v>
      </c>
      <c r="I76" s="46">
        <v>0</v>
      </c>
      <c r="J76" s="46">
        <v>375.0000000000004</v>
      </c>
      <c r="K76" s="46">
        <v>0</v>
      </c>
      <c r="L76" s="46">
        <v>0</v>
      </c>
      <c r="M76" s="46">
        <v>0</v>
      </c>
      <c r="N76" s="46">
        <v>0</v>
      </c>
      <c r="O76" s="59">
        <f t="shared" si="5"/>
        <v>2750</v>
      </c>
      <c r="P76" s="60">
        <v>250.00000000000006</v>
      </c>
      <c r="Q76" s="56">
        <f t="shared" si="0"/>
        <v>14375</v>
      </c>
      <c r="R76" s="87">
        <v>3124.8</v>
      </c>
      <c r="S76" s="90">
        <f t="shared" si="1"/>
        <v>11250.2</v>
      </c>
      <c r="T76" s="64" t="str">
        <f t="shared" si="3"/>
        <v>NO APLICA</v>
      </c>
      <c r="V76" s="5" t="s">
        <v>145</v>
      </c>
      <c r="W76" s="77">
        <f t="shared" si="2"/>
        <v>1041.5</v>
      </c>
      <c r="X76" s="8">
        <v>1041.5</v>
      </c>
    </row>
    <row r="77" spans="1:24" s="8" customFormat="1" ht="45" customHeight="1" x14ac:dyDescent="0.25">
      <c r="A77" s="33">
        <v>66</v>
      </c>
      <c r="B77" s="35" t="s">
        <v>6</v>
      </c>
      <c r="C77" s="65" t="s">
        <v>126</v>
      </c>
      <c r="D77" s="65" t="s">
        <v>87</v>
      </c>
      <c r="E77" s="34" t="s">
        <v>160</v>
      </c>
      <c r="F77" s="34" t="s">
        <v>35</v>
      </c>
      <c r="G77" s="59">
        <v>7000</v>
      </c>
      <c r="H77" s="46">
        <v>7000</v>
      </c>
      <c r="I77" s="46">
        <v>0</v>
      </c>
      <c r="J77" s="59">
        <v>0</v>
      </c>
      <c r="K77" s="46">
        <v>0</v>
      </c>
      <c r="L77" s="46">
        <v>0</v>
      </c>
      <c r="M77" s="46">
        <v>0</v>
      </c>
      <c r="N77" s="46">
        <v>0</v>
      </c>
      <c r="O77" s="59">
        <f t="shared" si="5"/>
        <v>1750</v>
      </c>
      <c r="P77" s="60">
        <v>250.00000000000006</v>
      </c>
      <c r="Q77" s="56">
        <f t="shared" si="0"/>
        <v>9000</v>
      </c>
      <c r="R77" s="87">
        <v>1781.5600000000004</v>
      </c>
      <c r="S77" s="90">
        <f t="shared" si="1"/>
        <v>7218.44</v>
      </c>
      <c r="T77" s="64" t="str">
        <f t="shared" ref="T77:T140" si="6">V77</f>
        <v>NO APLICA</v>
      </c>
      <c r="V77" s="5" t="s">
        <v>145</v>
      </c>
      <c r="W77" s="77">
        <f t="shared" ref="W77:W137" si="7">SUM(X77:AE77)</f>
        <v>0</v>
      </c>
    </row>
    <row r="78" spans="1:24" s="8" customFormat="1" ht="45" customHeight="1" x14ac:dyDescent="0.25">
      <c r="A78" s="33">
        <v>67</v>
      </c>
      <c r="B78" s="35" t="s">
        <v>6</v>
      </c>
      <c r="C78" s="65" t="s">
        <v>49</v>
      </c>
      <c r="D78" s="65" t="s">
        <v>76</v>
      </c>
      <c r="E78" s="34" t="s">
        <v>157</v>
      </c>
      <c r="F78" s="34" t="s">
        <v>174</v>
      </c>
      <c r="G78" s="59">
        <v>15000</v>
      </c>
      <c r="H78" s="46">
        <v>13064.516129032258</v>
      </c>
      <c r="I78" s="46">
        <v>0</v>
      </c>
      <c r="J78" s="46">
        <v>326.6129032258068</v>
      </c>
      <c r="K78" s="46">
        <v>0</v>
      </c>
      <c r="L78" s="46">
        <v>0</v>
      </c>
      <c r="M78" s="46">
        <v>0</v>
      </c>
      <c r="N78" s="46">
        <v>0</v>
      </c>
      <c r="O78" s="59">
        <f t="shared" si="5"/>
        <v>3266.1290322580644</v>
      </c>
      <c r="P78" s="60">
        <v>217.741935483871</v>
      </c>
      <c r="Q78" s="56">
        <f t="shared" ref="Q78:Q141" si="8">SUM(H78:P78)</f>
        <v>16875</v>
      </c>
      <c r="R78" s="87">
        <v>3819.6399999999994</v>
      </c>
      <c r="S78" s="90">
        <f t="shared" ref="S78:S135" si="9">Q78-R78</f>
        <v>13055.36</v>
      </c>
      <c r="T78" s="64" t="str">
        <f t="shared" si="6"/>
        <v>NO APLICA</v>
      </c>
      <c r="V78" s="5" t="s">
        <v>145</v>
      </c>
      <c r="W78" s="77">
        <f t="shared" si="7"/>
        <v>0</v>
      </c>
    </row>
    <row r="79" spans="1:24" s="8" customFormat="1" ht="45" customHeight="1" x14ac:dyDescent="0.25">
      <c r="A79" s="33">
        <v>68</v>
      </c>
      <c r="B79" s="35" t="s">
        <v>6</v>
      </c>
      <c r="C79" s="65" t="s">
        <v>53</v>
      </c>
      <c r="D79" s="65" t="s">
        <v>66</v>
      </c>
      <c r="E79" s="34" t="s">
        <v>157</v>
      </c>
      <c r="F79" s="34" t="s">
        <v>174</v>
      </c>
      <c r="G79" s="59">
        <v>11000</v>
      </c>
      <c r="H79" s="46">
        <v>9580.645161290322</v>
      </c>
      <c r="I79" s="46">
        <v>0</v>
      </c>
      <c r="J79" s="46">
        <v>326.6129032258068</v>
      </c>
      <c r="K79" s="46">
        <v>0</v>
      </c>
      <c r="L79" s="46">
        <v>0</v>
      </c>
      <c r="M79" s="46">
        <v>0</v>
      </c>
      <c r="N79" s="46">
        <v>0</v>
      </c>
      <c r="O79" s="59">
        <f t="shared" si="5"/>
        <v>2395.1612903225805</v>
      </c>
      <c r="P79" s="60">
        <v>217.741935483871</v>
      </c>
      <c r="Q79" s="56">
        <f t="shared" si="8"/>
        <v>12520.16129032258</v>
      </c>
      <c r="R79" s="87">
        <v>2606.8854838709672</v>
      </c>
      <c r="S79" s="90">
        <f t="shared" si="9"/>
        <v>9913.2758064516129</v>
      </c>
      <c r="T79" s="64" t="str">
        <f t="shared" si="6"/>
        <v>NO APLICA</v>
      </c>
      <c r="V79" s="5" t="s">
        <v>145</v>
      </c>
      <c r="W79" s="77">
        <f t="shared" si="7"/>
        <v>0</v>
      </c>
    </row>
    <row r="80" spans="1:24" s="8" customFormat="1" ht="45" customHeight="1" x14ac:dyDescent="0.25">
      <c r="A80" s="33">
        <v>69</v>
      </c>
      <c r="B80" s="35" t="s">
        <v>6</v>
      </c>
      <c r="C80" s="65" t="s">
        <v>92</v>
      </c>
      <c r="D80" s="65" t="s">
        <v>66</v>
      </c>
      <c r="E80" s="34" t="s">
        <v>157</v>
      </c>
      <c r="F80" s="34" t="s">
        <v>174</v>
      </c>
      <c r="G80" s="59">
        <v>11000</v>
      </c>
      <c r="H80" s="46">
        <v>11000</v>
      </c>
      <c r="I80" s="46">
        <v>0</v>
      </c>
      <c r="J80" s="46">
        <v>375.0000000000004</v>
      </c>
      <c r="K80" s="46">
        <v>0</v>
      </c>
      <c r="L80" s="46">
        <v>0</v>
      </c>
      <c r="M80" s="46">
        <v>0</v>
      </c>
      <c r="N80" s="46">
        <v>0</v>
      </c>
      <c r="O80" s="59">
        <f t="shared" si="5"/>
        <v>2750</v>
      </c>
      <c r="P80" s="60">
        <v>250.00000000000006</v>
      </c>
      <c r="Q80" s="56">
        <f t="shared" si="8"/>
        <v>14375</v>
      </c>
      <c r="R80" s="87">
        <v>2934.96</v>
      </c>
      <c r="S80" s="90">
        <f t="shared" si="9"/>
        <v>11440.04</v>
      </c>
      <c r="T80" s="64" t="str">
        <f t="shared" si="6"/>
        <v>NO APLICA</v>
      </c>
      <c r="V80" s="5" t="s">
        <v>145</v>
      </c>
      <c r="W80" s="77">
        <f t="shared" si="7"/>
        <v>0</v>
      </c>
    </row>
    <row r="81" spans="1:25" s="8" customFormat="1" ht="45" customHeight="1" x14ac:dyDescent="0.25">
      <c r="A81" s="33">
        <v>70</v>
      </c>
      <c r="B81" s="35" t="s">
        <v>6</v>
      </c>
      <c r="C81" s="65" t="s">
        <v>84</v>
      </c>
      <c r="D81" s="65" t="s">
        <v>248</v>
      </c>
      <c r="E81" s="34" t="s">
        <v>157</v>
      </c>
      <c r="F81" s="34" t="s">
        <v>174</v>
      </c>
      <c r="G81" s="59">
        <v>11000</v>
      </c>
      <c r="H81" s="46">
        <v>11000</v>
      </c>
      <c r="I81" s="46">
        <v>0</v>
      </c>
      <c r="J81" s="59">
        <v>375.0000000000004</v>
      </c>
      <c r="K81" s="46">
        <v>0</v>
      </c>
      <c r="L81" s="46">
        <v>0</v>
      </c>
      <c r="M81" s="46">
        <v>0</v>
      </c>
      <c r="N81" s="46">
        <v>0</v>
      </c>
      <c r="O81" s="59">
        <f t="shared" si="5"/>
        <v>2750</v>
      </c>
      <c r="P81" s="60">
        <v>250.00000000000006</v>
      </c>
      <c r="Q81" s="56">
        <f t="shared" si="8"/>
        <v>14375</v>
      </c>
      <c r="R81" s="87">
        <v>2934.96</v>
      </c>
      <c r="S81" s="90">
        <f t="shared" si="9"/>
        <v>11440.04</v>
      </c>
      <c r="T81" s="64" t="str">
        <f t="shared" si="6"/>
        <v>NO APLICA</v>
      </c>
      <c r="V81" s="5" t="s">
        <v>145</v>
      </c>
      <c r="W81" s="77">
        <f t="shared" si="7"/>
        <v>545</v>
      </c>
      <c r="X81" s="8">
        <v>545</v>
      </c>
    </row>
    <row r="82" spans="1:25" s="8" customFormat="1" ht="45" customHeight="1" x14ac:dyDescent="0.25">
      <c r="A82" s="33">
        <v>71</v>
      </c>
      <c r="B82" s="35" t="s">
        <v>6</v>
      </c>
      <c r="C82" s="65" t="s">
        <v>57</v>
      </c>
      <c r="D82" s="65" t="s">
        <v>65</v>
      </c>
      <c r="E82" s="34" t="s">
        <v>157</v>
      </c>
      <c r="F82" s="34" t="s">
        <v>174</v>
      </c>
      <c r="G82" s="59">
        <v>8000</v>
      </c>
      <c r="H82" s="46">
        <v>8000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59">
        <f t="shared" si="5"/>
        <v>2000</v>
      </c>
      <c r="P82" s="60">
        <v>250.00000000000006</v>
      </c>
      <c r="Q82" s="56">
        <f t="shared" si="8"/>
        <v>10250</v>
      </c>
      <c r="R82" s="87">
        <v>1928.3300000000004</v>
      </c>
      <c r="S82" s="90">
        <f t="shared" si="9"/>
        <v>8321.67</v>
      </c>
      <c r="T82" s="64" t="str">
        <f t="shared" si="6"/>
        <v>NO APLICA</v>
      </c>
      <c r="V82" s="5" t="s">
        <v>145</v>
      </c>
      <c r="W82" s="77">
        <f t="shared" si="7"/>
        <v>0</v>
      </c>
    </row>
    <row r="83" spans="1:25" s="8" customFormat="1" ht="45" customHeight="1" x14ac:dyDescent="0.25">
      <c r="A83" s="33">
        <v>72</v>
      </c>
      <c r="B83" s="35" t="s">
        <v>6</v>
      </c>
      <c r="C83" s="65" t="s">
        <v>86</v>
      </c>
      <c r="D83" s="63" t="s">
        <v>65</v>
      </c>
      <c r="E83" s="34" t="s">
        <v>157</v>
      </c>
      <c r="F83" s="34" t="s">
        <v>174</v>
      </c>
      <c r="G83" s="59">
        <v>8000</v>
      </c>
      <c r="H83" s="46">
        <v>8000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59">
        <f t="shared" si="5"/>
        <v>2000</v>
      </c>
      <c r="P83" s="60">
        <v>250.00000000000006</v>
      </c>
      <c r="Q83" s="56">
        <f t="shared" si="8"/>
        <v>10250</v>
      </c>
      <c r="R83" s="87">
        <v>1928.3300000000004</v>
      </c>
      <c r="S83" s="90">
        <f t="shared" si="9"/>
        <v>8321.67</v>
      </c>
      <c r="T83" s="64" t="str">
        <f t="shared" si="6"/>
        <v>NO APLICA</v>
      </c>
      <c r="V83" s="5" t="s">
        <v>145</v>
      </c>
      <c r="W83" s="77">
        <f t="shared" si="7"/>
        <v>0</v>
      </c>
    </row>
    <row r="84" spans="1:25" s="8" customFormat="1" ht="45" customHeight="1" x14ac:dyDescent="0.25">
      <c r="A84" s="33">
        <v>73</v>
      </c>
      <c r="B84" s="35" t="s">
        <v>6</v>
      </c>
      <c r="C84" s="65" t="s">
        <v>249</v>
      </c>
      <c r="D84" s="65" t="s">
        <v>69</v>
      </c>
      <c r="E84" s="34" t="s">
        <v>157</v>
      </c>
      <c r="F84" s="34" t="s">
        <v>273</v>
      </c>
      <c r="G84" s="59">
        <v>15000</v>
      </c>
      <c r="H84" s="46">
        <v>15000</v>
      </c>
      <c r="I84" s="46">
        <v>0</v>
      </c>
      <c r="J84" s="46">
        <v>375</v>
      </c>
      <c r="K84" s="46">
        <v>0</v>
      </c>
      <c r="L84" s="46">
        <v>0</v>
      </c>
      <c r="M84" s="46">
        <v>0</v>
      </c>
      <c r="N84" s="46">
        <v>0</v>
      </c>
      <c r="O84" s="59">
        <f t="shared" ref="O84:O147" si="10">H84*25%</f>
        <v>3750</v>
      </c>
      <c r="P84" s="60">
        <v>250.00000000000006</v>
      </c>
      <c r="Q84" s="56">
        <f t="shared" si="8"/>
        <v>19375</v>
      </c>
      <c r="R84" s="87">
        <v>4297</v>
      </c>
      <c r="S84" s="90">
        <f t="shared" si="9"/>
        <v>15078</v>
      </c>
      <c r="T84" s="64" t="str">
        <f t="shared" si="6"/>
        <v>NO APLICA</v>
      </c>
      <c r="V84" s="5" t="s">
        <v>145</v>
      </c>
      <c r="W84" s="77">
        <f t="shared" si="7"/>
        <v>0</v>
      </c>
    </row>
    <row r="85" spans="1:25" s="8" customFormat="1" ht="45" customHeight="1" x14ac:dyDescent="0.25">
      <c r="A85" s="33">
        <v>74</v>
      </c>
      <c r="B85" s="35" t="s">
        <v>6</v>
      </c>
      <c r="C85" s="65" t="s">
        <v>55</v>
      </c>
      <c r="D85" s="65" t="s">
        <v>66</v>
      </c>
      <c r="E85" s="34" t="s">
        <v>157</v>
      </c>
      <c r="F85" s="34" t="s">
        <v>273</v>
      </c>
      <c r="G85" s="59">
        <v>11000</v>
      </c>
      <c r="H85" s="46">
        <v>11000</v>
      </c>
      <c r="I85" s="46">
        <v>0</v>
      </c>
      <c r="J85" s="46">
        <v>375</v>
      </c>
      <c r="K85" s="46">
        <v>0</v>
      </c>
      <c r="L85" s="46">
        <v>0</v>
      </c>
      <c r="M85" s="46">
        <v>0</v>
      </c>
      <c r="N85" s="46">
        <v>0</v>
      </c>
      <c r="O85" s="59">
        <f t="shared" si="10"/>
        <v>2750</v>
      </c>
      <c r="P85" s="60">
        <v>250.00000000000006</v>
      </c>
      <c r="Q85" s="56">
        <f t="shared" si="8"/>
        <v>14375</v>
      </c>
      <c r="R85" s="87">
        <v>2934.96</v>
      </c>
      <c r="S85" s="90">
        <f t="shared" si="9"/>
        <v>11440.04</v>
      </c>
      <c r="T85" s="64" t="str">
        <f t="shared" si="6"/>
        <v>NO APLICA</v>
      </c>
      <c r="V85" s="5" t="s">
        <v>145</v>
      </c>
      <c r="W85" s="77">
        <f t="shared" si="7"/>
        <v>0</v>
      </c>
    </row>
    <row r="86" spans="1:25" s="8" customFormat="1" ht="45" customHeight="1" x14ac:dyDescent="0.25">
      <c r="A86" s="33">
        <v>75</v>
      </c>
      <c r="B86" s="35" t="s">
        <v>6</v>
      </c>
      <c r="C86" s="65" t="s">
        <v>192</v>
      </c>
      <c r="D86" s="65" t="s">
        <v>66</v>
      </c>
      <c r="E86" s="34" t="s">
        <v>157</v>
      </c>
      <c r="F86" s="34" t="s">
        <v>273</v>
      </c>
      <c r="G86" s="59">
        <v>11000</v>
      </c>
      <c r="H86" s="46">
        <v>9580.645161290322</v>
      </c>
      <c r="I86" s="46">
        <v>0</v>
      </c>
      <c r="J86" s="46">
        <v>326.6129032258068</v>
      </c>
      <c r="K86" s="46">
        <v>0</v>
      </c>
      <c r="L86" s="46">
        <v>0</v>
      </c>
      <c r="M86" s="46">
        <v>0</v>
      </c>
      <c r="N86" s="46">
        <v>0</v>
      </c>
      <c r="O86" s="59">
        <f t="shared" si="10"/>
        <v>2395.1612903225805</v>
      </c>
      <c r="P86" s="60">
        <v>217.741935483871</v>
      </c>
      <c r="Q86" s="56">
        <f t="shared" si="8"/>
        <v>12520.16129032258</v>
      </c>
      <c r="R86" s="87">
        <v>2606.8854838709672</v>
      </c>
      <c r="S86" s="90">
        <f t="shared" si="9"/>
        <v>9913.2758064516129</v>
      </c>
      <c r="T86" s="64" t="str">
        <f t="shared" si="6"/>
        <v>NO APLICA</v>
      </c>
      <c r="V86" s="5" t="s">
        <v>145</v>
      </c>
      <c r="W86" s="77">
        <f t="shared" si="7"/>
        <v>0</v>
      </c>
    </row>
    <row r="87" spans="1:25" s="8" customFormat="1" ht="45" customHeight="1" x14ac:dyDescent="0.25">
      <c r="A87" s="33">
        <v>76</v>
      </c>
      <c r="B87" s="35" t="s">
        <v>6</v>
      </c>
      <c r="C87" s="65" t="s">
        <v>186</v>
      </c>
      <c r="D87" s="65" t="s">
        <v>248</v>
      </c>
      <c r="E87" s="34" t="s">
        <v>157</v>
      </c>
      <c r="F87" s="34" t="s">
        <v>273</v>
      </c>
      <c r="G87" s="59">
        <v>11000</v>
      </c>
      <c r="H87" s="46">
        <v>11000</v>
      </c>
      <c r="I87" s="46">
        <v>0</v>
      </c>
      <c r="J87" s="46">
        <v>375</v>
      </c>
      <c r="K87" s="46">
        <v>0</v>
      </c>
      <c r="L87" s="46">
        <v>0</v>
      </c>
      <c r="M87" s="46">
        <v>0</v>
      </c>
      <c r="N87" s="46">
        <v>0</v>
      </c>
      <c r="O87" s="59">
        <f t="shared" si="10"/>
        <v>2750</v>
      </c>
      <c r="P87" s="60">
        <v>250.00000000000006</v>
      </c>
      <c r="Q87" s="56">
        <f t="shared" si="8"/>
        <v>14375</v>
      </c>
      <c r="R87" s="87">
        <v>2934.96</v>
      </c>
      <c r="S87" s="90">
        <f t="shared" si="9"/>
        <v>11440.04</v>
      </c>
      <c r="T87" s="64" t="str">
        <f t="shared" si="6"/>
        <v>NO APLICA</v>
      </c>
      <c r="V87" s="5" t="s">
        <v>145</v>
      </c>
      <c r="W87" s="77">
        <f t="shared" si="7"/>
        <v>0</v>
      </c>
    </row>
    <row r="88" spans="1:25" s="8" customFormat="1" ht="45" customHeight="1" x14ac:dyDescent="0.25">
      <c r="A88" s="33">
        <v>77</v>
      </c>
      <c r="B88" s="35" t="s">
        <v>6</v>
      </c>
      <c r="C88" s="65" t="s">
        <v>125</v>
      </c>
      <c r="D88" s="65" t="s">
        <v>65</v>
      </c>
      <c r="E88" s="34" t="s">
        <v>157</v>
      </c>
      <c r="F88" s="34" t="s">
        <v>273</v>
      </c>
      <c r="G88" s="59">
        <v>8000</v>
      </c>
      <c r="H88" s="46">
        <v>6967.7419354838712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59">
        <f t="shared" si="10"/>
        <v>1741.9354838709678</v>
      </c>
      <c r="P88" s="60">
        <v>217.741935483871</v>
      </c>
      <c r="Q88" s="56">
        <f t="shared" si="8"/>
        <v>8927.4193548387102</v>
      </c>
      <c r="R88" s="87">
        <v>1708.9651612903228</v>
      </c>
      <c r="S88" s="90">
        <f t="shared" si="9"/>
        <v>7218.4541935483876</v>
      </c>
      <c r="T88" s="64" t="str">
        <f t="shared" si="6"/>
        <v>NO APLICA</v>
      </c>
      <c r="V88" s="5" t="s">
        <v>145</v>
      </c>
      <c r="W88" s="77">
        <f t="shared" si="7"/>
        <v>0</v>
      </c>
    </row>
    <row r="89" spans="1:25" s="8" customFormat="1" ht="45" customHeight="1" x14ac:dyDescent="0.25">
      <c r="A89" s="33">
        <v>78</v>
      </c>
      <c r="B89" s="35" t="s">
        <v>6</v>
      </c>
      <c r="C89" s="65" t="s">
        <v>54</v>
      </c>
      <c r="D89" s="66" t="s">
        <v>63</v>
      </c>
      <c r="E89" s="34" t="s">
        <v>158</v>
      </c>
      <c r="F89" s="34" t="s">
        <v>164</v>
      </c>
      <c r="G89" s="59">
        <v>6000</v>
      </c>
      <c r="H89" s="46">
        <v>6000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59">
        <f t="shared" si="10"/>
        <v>1500</v>
      </c>
      <c r="P89" s="60">
        <v>250.00000000000006</v>
      </c>
      <c r="Q89" s="56">
        <f t="shared" si="8"/>
        <v>7750</v>
      </c>
      <c r="R89" s="87">
        <v>1328.33</v>
      </c>
      <c r="S89" s="90">
        <f t="shared" si="9"/>
        <v>6421.67</v>
      </c>
      <c r="T89" s="64" t="str">
        <f t="shared" si="6"/>
        <v>NO APLICA</v>
      </c>
      <c r="V89" s="5" t="s">
        <v>145</v>
      </c>
      <c r="W89" s="77">
        <f t="shared" si="7"/>
        <v>0</v>
      </c>
    </row>
    <row r="90" spans="1:25" s="8" customFormat="1" ht="45" customHeight="1" x14ac:dyDescent="0.25">
      <c r="A90" s="33">
        <v>79</v>
      </c>
      <c r="B90" s="35" t="s">
        <v>6</v>
      </c>
      <c r="C90" s="65" t="s">
        <v>123</v>
      </c>
      <c r="D90" s="63" t="s">
        <v>110</v>
      </c>
      <c r="E90" s="34" t="s">
        <v>158</v>
      </c>
      <c r="F90" s="34" t="s">
        <v>274</v>
      </c>
      <c r="G90" s="59">
        <v>11000</v>
      </c>
      <c r="H90" s="46">
        <v>11000</v>
      </c>
      <c r="I90" s="46">
        <v>0</v>
      </c>
      <c r="J90" s="46">
        <v>375.0000000000004</v>
      </c>
      <c r="K90" s="46">
        <v>0</v>
      </c>
      <c r="L90" s="46">
        <v>0</v>
      </c>
      <c r="M90" s="46">
        <v>0</v>
      </c>
      <c r="N90" s="46">
        <v>0</v>
      </c>
      <c r="O90" s="59">
        <f t="shared" si="10"/>
        <v>2750</v>
      </c>
      <c r="P90" s="60">
        <v>250.00000000000006</v>
      </c>
      <c r="Q90" s="56">
        <f t="shared" si="8"/>
        <v>14375</v>
      </c>
      <c r="R90" s="87">
        <v>2934.96</v>
      </c>
      <c r="S90" s="90">
        <f t="shared" si="9"/>
        <v>11440.04</v>
      </c>
      <c r="T90" s="64" t="str">
        <f t="shared" si="6"/>
        <v>NO APLICA</v>
      </c>
      <c r="V90" s="5" t="s">
        <v>145</v>
      </c>
      <c r="W90" s="77">
        <f t="shared" si="7"/>
        <v>533</v>
      </c>
      <c r="X90" s="8">
        <v>533</v>
      </c>
    </row>
    <row r="91" spans="1:25" s="8" customFormat="1" ht="45" customHeight="1" x14ac:dyDescent="0.25">
      <c r="A91" s="33">
        <v>80</v>
      </c>
      <c r="B91" s="35" t="s">
        <v>6</v>
      </c>
      <c r="C91" s="65" t="s">
        <v>182</v>
      </c>
      <c r="D91" s="63" t="s">
        <v>183</v>
      </c>
      <c r="E91" s="34" t="s">
        <v>158</v>
      </c>
      <c r="F91" s="34" t="s">
        <v>275</v>
      </c>
      <c r="G91" s="59">
        <v>15000</v>
      </c>
      <c r="H91" s="46">
        <v>15000</v>
      </c>
      <c r="I91" s="46">
        <v>0</v>
      </c>
      <c r="J91" s="46">
        <v>375.0000000000004</v>
      </c>
      <c r="K91" s="46">
        <v>0</v>
      </c>
      <c r="L91" s="46">
        <v>0</v>
      </c>
      <c r="M91" s="46">
        <v>0</v>
      </c>
      <c r="N91" s="46">
        <v>0</v>
      </c>
      <c r="O91" s="59">
        <f t="shared" si="10"/>
        <v>3750</v>
      </c>
      <c r="P91" s="60">
        <v>250.00000000000006</v>
      </c>
      <c r="Q91" s="56">
        <f t="shared" si="8"/>
        <v>19375</v>
      </c>
      <c r="R91" s="87">
        <v>4297</v>
      </c>
      <c r="S91" s="90">
        <f t="shared" si="9"/>
        <v>15078</v>
      </c>
      <c r="T91" s="64" t="str">
        <f t="shared" si="6"/>
        <v>NO APLICA</v>
      </c>
      <c r="V91" s="5" t="s">
        <v>145</v>
      </c>
      <c r="W91" s="77">
        <f t="shared" si="7"/>
        <v>0</v>
      </c>
    </row>
    <row r="92" spans="1:25" s="8" customFormat="1" ht="45" customHeight="1" x14ac:dyDescent="0.25">
      <c r="A92" s="33">
        <v>81</v>
      </c>
      <c r="B92" s="35" t="s">
        <v>6</v>
      </c>
      <c r="C92" s="65" t="s">
        <v>88</v>
      </c>
      <c r="D92" s="63" t="s">
        <v>250</v>
      </c>
      <c r="E92" s="34" t="s">
        <v>158</v>
      </c>
      <c r="F92" s="34" t="s">
        <v>274</v>
      </c>
      <c r="G92" s="59">
        <v>11000</v>
      </c>
      <c r="H92" s="46">
        <v>11000</v>
      </c>
      <c r="I92" s="46">
        <v>0</v>
      </c>
      <c r="J92" s="46">
        <v>375.0000000000004</v>
      </c>
      <c r="K92" s="46">
        <v>0</v>
      </c>
      <c r="L92" s="46">
        <v>0</v>
      </c>
      <c r="M92" s="46">
        <v>0</v>
      </c>
      <c r="N92" s="46">
        <v>0</v>
      </c>
      <c r="O92" s="59">
        <f t="shared" si="10"/>
        <v>2750</v>
      </c>
      <c r="P92" s="60">
        <v>250.00000000000006</v>
      </c>
      <c r="Q92" s="56">
        <f t="shared" si="8"/>
        <v>14375</v>
      </c>
      <c r="R92" s="87">
        <v>2934.96</v>
      </c>
      <c r="S92" s="90">
        <f t="shared" si="9"/>
        <v>11440.04</v>
      </c>
      <c r="T92" s="64" t="str">
        <f t="shared" si="6"/>
        <v>NO APLICA</v>
      </c>
      <c r="V92" s="5" t="s">
        <v>145</v>
      </c>
      <c r="W92" s="77">
        <f t="shared" si="7"/>
        <v>0</v>
      </c>
    </row>
    <row r="93" spans="1:25" s="8" customFormat="1" ht="45" customHeight="1" x14ac:dyDescent="0.25">
      <c r="A93" s="33">
        <v>82</v>
      </c>
      <c r="B93" s="35" t="s">
        <v>6</v>
      </c>
      <c r="C93" s="65" t="s">
        <v>130</v>
      </c>
      <c r="D93" s="63" t="s">
        <v>250</v>
      </c>
      <c r="E93" s="34" t="s">
        <v>158</v>
      </c>
      <c r="F93" s="34" t="s">
        <v>274</v>
      </c>
      <c r="G93" s="59">
        <v>11000</v>
      </c>
      <c r="H93" s="46">
        <v>11000</v>
      </c>
      <c r="I93" s="46">
        <v>0</v>
      </c>
      <c r="J93" s="59">
        <v>375.0000000000004</v>
      </c>
      <c r="K93" s="46">
        <v>0</v>
      </c>
      <c r="L93" s="46">
        <v>0</v>
      </c>
      <c r="M93" s="46">
        <v>0</v>
      </c>
      <c r="N93" s="46">
        <v>0</v>
      </c>
      <c r="O93" s="59">
        <f t="shared" si="10"/>
        <v>2750</v>
      </c>
      <c r="P93" s="60">
        <v>250.00000000000006</v>
      </c>
      <c r="Q93" s="56">
        <f t="shared" si="8"/>
        <v>14375</v>
      </c>
      <c r="R93" s="87">
        <v>2934.96</v>
      </c>
      <c r="S93" s="90">
        <f t="shared" si="9"/>
        <v>11440.04</v>
      </c>
      <c r="T93" s="64" t="str">
        <f t="shared" si="6"/>
        <v>NO APLICA</v>
      </c>
      <c r="V93" s="5" t="s">
        <v>145</v>
      </c>
      <c r="W93" s="77">
        <f t="shared" si="7"/>
        <v>0</v>
      </c>
    </row>
    <row r="94" spans="1:25" s="8" customFormat="1" ht="45" customHeight="1" x14ac:dyDescent="0.25">
      <c r="A94" s="33">
        <v>83</v>
      </c>
      <c r="B94" s="35" t="s">
        <v>6</v>
      </c>
      <c r="C94" s="65" t="s">
        <v>80</v>
      </c>
      <c r="D94" s="63" t="s">
        <v>81</v>
      </c>
      <c r="E94" s="34" t="s">
        <v>158</v>
      </c>
      <c r="F94" s="34" t="s">
        <v>274</v>
      </c>
      <c r="G94" s="59">
        <v>8000</v>
      </c>
      <c r="H94" s="46">
        <v>8000</v>
      </c>
      <c r="I94" s="46">
        <v>0</v>
      </c>
      <c r="J94" s="59">
        <v>0</v>
      </c>
      <c r="K94" s="46">
        <v>0</v>
      </c>
      <c r="L94" s="46">
        <v>0</v>
      </c>
      <c r="M94" s="46">
        <v>0</v>
      </c>
      <c r="N94" s="46">
        <v>0</v>
      </c>
      <c r="O94" s="59">
        <f t="shared" si="10"/>
        <v>2000</v>
      </c>
      <c r="P94" s="60">
        <v>250.00000000000006</v>
      </c>
      <c r="Q94" s="56">
        <f t="shared" si="8"/>
        <v>10250</v>
      </c>
      <c r="R94" s="87">
        <v>1928.3300000000004</v>
      </c>
      <c r="S94" s="90">
        <f t="shared" si="9"/>
        <v>8321.67</v>
      </c>
      <c r="T94" s="64" t="str">
        <f t="shared" si="6"/>
        <v>NO APLICA</v>
      </c>
      <c r="V94" s="5" t="s">
        <v>145</v>
      </c>
      <c r="W94" s="77">
        <f t="shared" si="7"/>
        <v>1737.7</v>
      </c>
      <c r="X94" s="8">
        <v>1152.7</v>
      </c>
      <c r="Y94" s="8">
        <v>585</v>
      </c>
    </row>
    <row r="95" spans="1:25" s="8" customFormat="1" ht="45" customHeight="1" x14ac:dyDescent="0.25">
      <c r="A95" s="33">
        <v>84</v>
      </c>
      <c r="B95" s="35" t="s">
        <v>6</v>
      </c>
      <c r="C95" s="65" t="s">
        <v>187</v>
      </c>
      <c r="D95" s="63" t="s">
        <v>110</v>
      </c>
      <c r="E95" s="34" t="s">
        <v>158</v>
      </c>
      <c r="F95" s="34" t="s">
        <v>275</v>
      </c>
      <c r="G95" s="59">
        <v>11000</v>
      </c>
      <c r="H95" s="46">
        <v>11000</v>
      </c>
      <c r="I95" s="46">
        <v>0</v>
      </c>
      <c r="J95" s="46">
        <v>375.0000000000004</v>
      </c>
      <c r="K95" s="46">
        <v>0</v>
      </c>
      <c r="L95" s="46">
        <v>0</v>
      </c>
      <c r="M95" s="46">
        <v>0</v>
      </c>
      <c r="N95" s="46">
        <v>0</v>
      </c>
      <c r="O95" s="59">
        <f t="shared" si="10"/>
        <v>2750</v>
      </c>
      <c r="P95" s="60">
        <v>250.00000000000006</v>
      </c>
      <c r="Q95" s="56">
        <f t="shared" si="8"/>
        <v>14375</v>
      </c>
      <c r="R95" s="87">
        <v>2934.96</v>
      </c>
      <c r="S95" s="90">
        <f t="shared" si="9"/>
        <v>11440.04</v>
      </c>
      <c r="T95" s="64" t="str">
        <f t="shared" si="6"/>
        <v>NO APLICA</v>
      </c>
      <c r="V95" s="5" t="s">
        <v>145</v>
      </c>
      <c r="W95" s="77">
        <f t="shared" si="7"/>
        <v>0</v>
      </c>
    </row>
    <row r="96" spans="1:25" s="8" customFormat="1" ht="45" customHeight="1" x14ac:dyDescent="0.25">
      <c r="A96" s="33">
        <v>85</v>
      </c>
      <c r="B96" s="35" t="s">
        <v>6</v>
      </c>
      <c r="C96" s="65" t="s">
        <v>191</v>
      </c>
      <c r="D96" s="63" t="s">
        <v>251</v>
      </c>
      <c r="E96" s="34" t="s">
        <v>158</v>
      </c>
      <c r="F96" s="34" t="s">
        <v>274</v>
      </c>
      <c r="G96" s="59">
        <v>8000</v>
      </c>
      <c r="H96" s="46">
        <v>8000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59">
        <f t="shared" si="10"/>
        <v>2000</v>
      </c>
      <c r="P96" s="60">
        <v>250.00000000000006</v>
      </c>
      <c r="Q96" s="56">
        <f t="shared" si="8"/>
        <v>10250</v>
      </c>
      <c r="R96" s="87">
        <v>1928.3300000000004</v>
      </c>
      <c r="S96" s="90">
        <f t="shared" si="9"/>
        <v>8321.67</v>
      </c>
      <c r="T96" s="64" t="str">
        <f t="shared" si="6"/>
        <v>NO APLICA</v>
      </c>
      <c r="V96" s="5" t="s">
        <v>145</v>
      </c>
      <c r="W96" s="77">
        <f t="shared" si="7"/>
        <v>0</v>
      </c>
    </row>
    <row r="97" spans="1:26" s="8" customFormat="1" ht="45" customHeight="1" x14ac:dyDescent="0.25">
      <c r="A97" s="33">
        <v>86</v>
      </c>
      <c r="B97" s="35" t="s">
        <v>6</v>
      </c>
      <c r="C97" s="65" t="s">
        <v>252</v>
      </c>
      <c r="D97" s="63" t="s">
        <v>181</v>
      </c>
      <c r="E97" s="34" t="s">
        <v>158</v>
      </c>
      <c r="F97" s="34" t="s">
        <v>276</v>
      </c>
      <c r="G97" s="59">
        <v>15000</v>
      </c>
      <c r="H97" s="46">
        <v>15000</v>
      </c>
      <c r="I97" s="46">
        <v>0</v>
      </c>
      <c r="J97" s="46">
        <v>375.0000000000004</v>
      </c>
      <c r="K97" s="46">
        <v>0</v>
      </c>
      <c r="L97" s="46">
        <v>0</v>
      </c>
      <c r="M97" s="46">
        <v>0</v>
      </c>
      <c r="N97" s="46">
        <v>0</v>
      </c>
      <c r="O97" s="59">
        <f t="shared" si="10"/>
        <v>3750</v>
      </c>
      <c r="P97" s="60">
        <v>250.00000000000006</v>
      </c>
      <c r="Q97" s="56">
        <f t="shared" si="8"/>
        <v>19375</v>
      </c>
      <c r="R97" s="87">
        <v>4297</v>
      </c>
      <c r="S97" s="90">
        <f t="shared" si="9"/>
        <v>15078</v>
      </c>
      <c r="T97" s="64" t="str">
        <f t="shared" si="6"/>
        <v>NO APLICA</v>
      </c>
      <c r="V97" s="5" t="s">
        <v>145</v>
      </c>
      <c r="W97" s="77">
        <f t="shared" si="7"/>
        <v>1217</v>
      </c>
      <c r="X97" s="8">
        <v>1217</v>
      </c>
    </row>
    <row r="98" spans="1:26" s="8" customFormat="1" ht="45" customHeight="1" x14ac:dyDescent="0.25">
      <c r="A98" s="33">
        <v>87</v>
      </c>
      <c r="B98" s="35" t="s">
        <v>6</v>
      </c>
      <c r="C98" s="65" t="s">
        <v>82</v>
      </c>
      <c r="D98" s="63" t="s">
        <v>253</v>
      </c>
      <c r="E98" s="34" t="s">
        <v>158</v>
      </c>
      <c r="F98" s="34" t="s">
        <v>276</v>
      </c>
      <c r="G98" s="59">
        <v>8000</v>
      </c>
      <c r="H98" s="46">
        <v>8000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59">
        <f t="shared" si="10"/>
        <v>2000</v>
      </c>
      <c r="P98" s="60">
        <v>250.00000000000006</v>
      </c>
      <c r="Q98" s="56">
        <f t="shared" si="8"/>
        <v>10250</v>
      </c>
      <c r="R98" s="87">
        <v>1928.3300000000004</v>
      </c>
      <c r="S98" s="90">
        <f t="shared" si="9"/>
        <v>8321.67</v>
      </c>
      <c r="T98" s="64" t="str">
        <f t="shared" si="6"/>
        <v>NO APLICA</v>
      </c>
      <c r="V98" s="5" t="s">
        <v>145</v>
      </c>
      <c r="W98" s="77">
        <f t="shared" si="7"/>
        <v>0</v>
      </c>
    </row>
    <row r="99" spans="1:26" s="8" customFormat="1" ht="45" customHeight="1" x14ac:dyDescent="0.25">
      <c r="A99" s="33">
        <v>88</v>
      </c>
      <c r="B99" s="35" t="s">
        <v>6</v>
      </c>
      <c r="C99" s="65" t="s">
        <v>47</v>
      </c>
      <c r="D99" s="63" t="s">
        <v>253</v>
      </c>
      <c r="E99" s="34" t="s">
        <v>158</v>
      </c>
      <c r="F99" s="34" t="s">
        <v>276</v>
      </c>
      <c r="G99" s="59">
        <v>8000</v>
      </c>
      <c r="H99" s="46">
        <v>8000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59">
        <f t="shared" si="10"/>
        <v>2000</v>
      </c>
      <c r="P99" s="60">
        <v>250.00000000000006</v>
      </c>
      <c r="Q99" s="56">
        <f t="shared" si="8"/>
        <v>10250</v>
      </c>
      <c r="R99" s="87">
        <v>1928.3300000000004</v>
      </c>
      <c r="S99" s="90">
        <f t="shared" si="9"/>
        <v>8321.67</v>
      </c>
      <c r="T99" s="64" t="str">
        <f t="shared" si="6"/>
        <v>NO APLICA</v>
      </c>
      <c r="V99" s="5" t="s">
        <v>145</v>
      </c>
      <c r="W99" s="77">
        <f t="shared" si="7"/>
        <v>0</v>
      </c>
    </row>
    <row r="100" spans="1:26" s="8" customFormat="1" ht="45" customHeight="1" x14ac:dyDescent="0.25">
      <c r="A100" s="33">
        <v>89</v>
      </c>
      <c r="B100" s="35" t="s">
        <v>6</v>
      </c>
      <c r="C100" s="65" t="s">
        <v>90</v>
      </c>
      <c r="D100" s="34" t="s">
        <v>85</v>
      </c>
      <c r="E100" s="34" t="s">
        <v>158</v>
      </c>
      <c r="F100" s="34" t="s">
        <v>276</v>
      </c>
      <c r="G100" s="59">
        <v>11000</v>
      </c>
      <c r="H100" s="46">
        <v>11000</v>
      </c>
      <c r="I100" s="46">
        <v>0</v>
      </c>
      <c r="J100" s="46">
        <v>375.0000000000004</v>
      </c>
      <c r="K100" s="46">
        <v>0</v>
      </c>
      <c r="L100" s="46">
        <v>0</v>
      </c>
      <c r="M100" s="46">
        <v>0</v>
      </c>
      <c r="N100" s="46">
        <v>0</v>
      </c>
      <c r="O100" s="59">
        <f t="shared" si="10"/>
        <v>2750</v>
      </c>
      <c r="P100" s="60">
        <v>250.00000000000006</v>
      </c>
      <c r="Q100" s="56">
        <f t="shared" si="8"/>
        <v>14375</v>
      </c>
      <c r="R100" s="87">
        <v>2934.96</v>
      </c>
      <c r="S100" s="90">
        <f t="shared" si="9"/>
        <v>11440.04</v>
      </c>
      <c r="T100" s="64" t="str">
        <f t="shared" si="6"/>
        <v>NO APLICA</v>
      </c>
      <c r="V100" s="5" t="s">
        <v>145</v>
      </c>
      <c r="W100" s="77">
        <f t="shared" si="7"/>
        <v>0</v>
      </c>
    </row>
    <row r="101" spans="1:26" s="8" customFormat="1" ht="45" customHeight="1" x14ac:dyDescent="0.25">
      <c r="A101" s="33">
        <v>90</v>
      </c>
      <c r="B101" s="35" t="s">
        <v>6</v>
      </c>
      <c r="C101" s="65" t="s">
        <v>99</v>
      </c>
      <c r="D101" s="63" t="s">
        <v>253</v>
      </c>
      <c r="E101" s="34" t="s">
        <v>158</v>
      </c>
      <c r="F101" s="34" t="s">
        <v>276</v>
      </c>
      <c r="G101" s="59">
        <v>8000</v>
      </c>
      <c r="H101" s="46">
        <v>8000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59">
        <f t="shared" si="10"/>
        <v>2000</v>
      </c>
      <c r="P101" s="60">
        <v>250.00000000000006</v>
      </c>
      <c r="Q101" s="56">
        <f t="shared" si="8"/>
        <v>10250</v>
      </c>
      <c r="R101" s="87">
        <v>1928.3300000000004</v>
      </c>
      <c r="S101" s="90">
        <f t="shared" si="9"/>
        <v>8321.67</v>
      </c>
      <c r="T101" s="64" t="str">
        <f t="shared" si="6"/>
        <v>NO APLICA</v>
      </c>
      <c r="V101" s="5" t="s">
        <v>145</v>
      </c>
      <c r="W101" s="77">
        <f t="shared" si="7"/>
        <v>2433.5</v>
      </c>
      <c r="X101" s="8">
        <v>1100</v>
      </c>
      <c r="Y101" s="8">
        <v>210</v>
      </c>
      <c r="Z101" s="8">
        <v>1123.5</v>
      </c>
    </row>
    <row r="102" spans="1:26" s="8" customFormat="1" ht="45" customHeight="1" x14ac:dyDescent="0.25">
      <c r="A102" s="33">
        <v>91</v>
      </c>
      <c r="B102" s="35" t="s">
        <v>6</v>
      </c>
      <c r="C102" s="65" t="s">
        <v>101</v>
      </c>
      <c r="D102" s="63" t="s">
        <v>85</v>
      </c>
      <c r="E102" s="34" t="s">
        <v>158</v>
      </c>
      <c r="F102" s="34" t="s">
        <v>276</v>
      </c>
      <c r="G102" s="59">
        <v>11000</v>
      </c>
      <c r="H102" s="46">
        <v>11000</v>
      </c>
      <c r="I102" s="46">
        <v>0</v>
      </c>
      <c r="J102" s="46">
        <v>375.0000000000004</v>
      </c>
      <c r="K102" s="46">
        <v>0</v>
      </c>
      <c r="L102" s="46">
        <v>0</v>
      </c>
      <c r="M102" s="46">
        <v>0</v>
      </c>
      <c r="N102" s="46">
        <v>0</v>
      </c>
      <c r="O102" s="59">
        <f t="shared" si="10"/>
        <v>2750</v>
      </c>
      <c r="P102" s="60">
        <v>250.00000000000006</v>
      </c>
      <c r="Q102" s="56">
        <f t="shared" si="8"/>
        <v>14375</v>
      </c>
      <c r="R102" s="87">
        <v>2934.96</v>
      </c>
      <c r="S102" s="90">
        <f t="shared" si="9"/>
        <v>11440.04</v>
      </c>
      <c r="T102" s="64" t="str">
        <f t="shared" si="6"/>
        <v>NO APLICA</v>
      </c>
      <c r="V102" s="5" t="s">
        <v>145</v>
      </c>
      <c r="W102" s="77">
        <f t="shared" si="7"/>
        <v>0</v>
      </c>
    </row>
    <row r="103" spans="1:26" s="8" customFormat="1" ht="45" customHeight="1" x14ac:dyDescent="0.25">
      <c r="A103" s="33">
        <v>92</v>
      </c>
      <c r="B103" s="35" t="s">
        <v>6</v>
      </c>
      <c r="C103" s="65" t="s">
        <v>102</v>
      </c>
      <c r="D103" s="63" t="s">
        <v>85</v>
      </c>
      <c r="E103" s="34" t="s">
        <v>158</v>
      </c>
      <c r="F103" s="34" t="s">
        <v>276</v>
      </c>
      <c r="G103" s="59">
        <v>11000</v>
      </c>
      <c r="H103" s="46">
        <v>11000</v>
      </c>
      <c r="I103" s="46">
        <v>0</v>
      </c>
      <c r="J103" s="46">
        <v>375.0000000000004</v>
      </c>
      <c r="K103" s="46">
        <v>0</v>
      </c>
      <c r="L103" s="46">
        <v>0</v>
      </c>
      <c r="M103" s="46">
        <v>0</v>
      </c>
      <c r="N103" s="46">
        <v>0</v>
      </c>
      <c r="O103" s="59">
        <f t="shared" si="10"/>
        <v>2750</v>
      </c>
      <c r="P103" s="60">
        <v>250.00000000000006</v>
      </c>
      <c r="Q103" s="56">
        <f t="shared" si="8"/>
        <v>14375</v>
      </c>
      <c r="R103" s="87">
        <v>2934.96</v>
      </c>
      <c r="S103" s="90">
        <f t="shared" si="9"/>
        <v>11440.04</v>
      </c>
      <c r="T103" s="64" t="str">
        <f t="shared" si="6"/>
        <v>NO APLICA</v>
      </c>
      <c r="V103" s="5" t="s">
        <v>145</v>
      </c>
      <c r="W103" s="77">
        <f t="shared" si="7"/>
        <v>0</v>
      </c>
    </row>
    <row r="104" spans="1:26" s="8" customFormat="1" ht="45" customHeight="1" x14ac:dyDescent="0.25">
      <c r="A104" s="33">
        <v>93</v>
      </c>
      <c r="B104" s="35" t="s">
        <v>6</v>
      </c>
      <c r="C104" s="65" t="s">
        <v>105</v>
      </c>
      <c r="D104" s="63" t="s">
        <v>253</v>
      </c>
      <c r="E104" s="34" t="s">
        <v>158</v>
      </c>
      <c r="F104" s="34" t="s">
        <v>276</v>
      </c>
      <c r="G104" s="59">
        <v>8000</v>
      </c>
      <c r="H104" s="46">
        <v>8000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59">
        <f t="shared" si="10"/>
        <v>2000</v>
      </c>
      <c r="P104" s="60">
        <v>250.00000000000006</v>
      </c>
      <c r="Q104" s="56">
        <f t="shared" si="8"/>
        <v>10250</v>
      </c>
      <c r="R104" s="87">
        <v>1928.3300000000004</v>
      </c>
      <c r="S104" s="90">
        <f t="shared" si="9"/>
        <v>8321.67</v>
      </c>
      <c r="T104" s="64" t="str">
        <f t="shared" si="6"/>
        <v>NO APLICA</v>
      </c>
      <c r="V104" s="5" t="s">
        <v>145</v>
      </c>
      <c r="W104" s="77">
        <f t="shared" si="7"/>
        <v>0</v>
      </c>
    </row>
    <row r="105" spans="1:26" s="8" customFormat="1" ht="45" customHeight="1" x14ac:dyDescent="0.25">
      <c r="A105" s="33">
        <v>94</v>
      </c>
      <c r="B105" s="35" t="s">
        <v>6</v>
      </c>
      <c r="C105" s="65" t="s">
        <v>254</v>
      </c>
      <c r="D105" s="63" t="s">
        <v>85</v>
      </c>
      <c r="E105" s="34" t="s">
        <v>158</v>
      </c>
      <c r="F105" s="34" t="s">
        <v>276</v>
      </c>
      <c r="G105" s="59">
        <v>11000</v>
      </c>
      <c r="H105" s="46">
        <v>11000</v>
      </c>
      <c r="I105" s="46">
        <v>0</v>
      </c>
      <c r="J105" s="46">
        <v>375.0000000000004</v>
      </c>
      <c r="K105" s="46">
        <v>0</v>
      </c>
      <c r="L105" s="46">
        <v>0</v>
      </c>
      <c r="M105" s="46">
        <v>0</v>
      </c>
      <c r="N105" s="46">
        <v>0</v>
      </c>
      <c r="O105" s="59">
        <f t="shared" si="10"/>
        <v>2750</v>
      </c>
      <c r="P105" s="60">
        <v>250.00000000000006</v>
      </c>
      <c r="Q105" s="56">
        <f t="shared" si="8"/>
        <v>14375</v>
      </c>
      <c r="R105" s="87">
        <v>2934.96</v>
      </c>
      <c r="S105" s="90">
        <f t="shared" si="9"/>
        <v>11440.04</v>
      </c>
      <c r="T105" s="64" t="str">
        <f t="shared" si="6"/>
        <v>NO APLICA</v>
      </c>
      <c r="V105" s="5" t="s">
        <v>145</v>
      </c>
      <c r="W105" s="77">
        <f t="shared" si="7"/>
        <v>0</v>
      </c>
    </row>
    <row r="106" spans="1:26" s="8" customFormat="1" ht="45" customHeight="1" x14ac:dyDescent="0.25">
      <c r="A106" s="33">
        <v>95</v>
      </c>
      <c r="B106" s="35" t="s">
        <v>6</v>
      </c>
      <c r="C106" s="65" t="s">
        <v>122</v>
      </c>
      <c r="D106" s="63" t="s">
        <v>85</v>
      </c>
      <c r="E106" s="34" t="s">
        <v>158</v>
      </c>
      <c r="F106" s="34" t="s">
        <v>276</v>
      </c>
      <c r="G106" s="59">
        <v>11000</v>
      </c>
      <c r="H106" s="46">
        <v>11000</v>
      </c>
      <c r="I106" s="46">
        <v>0</v>
      </c>
      <c r="J106" s="46">
        <v>375.0000000000004</v>
      </c>
      <c r="K106" s="46">
        <v>0</v>
      </c>
      <c r="L106" s="46">
        <v>0</v>
      </c>
      <c r="M106" s="46">
        <v>0</v>
      </c>
      <c r="N106" s="46">
        <v>0</v>
      </c>
      <c r="O106" s="59">
        <f t="shared" si="10"/>
        <v>2750</v>
      </c>
      <c r="P106" s="60">
        <v>250.00000000000006</v>
      </c>
      <c r="Q106" s="56">
        <f t="shared" si="8"/>
        <v>14375</v>
      </c>
      <c r="R106" s="87">
        <v>2934.96</v>
      </c>
      <c r="S106" s="90">
        <f t="shared" si="9"/>
        <v>11440.04</v>
      </c>
      <c r="T106" s="64" t="str">
        <f t="shared" si="6"/>
        <v>NO APLICA</v>
      </c>
      <c r="V106" s="5" t="s">
        <v>145</v>
      </c>
      <c r="W106" s="77">
        <f t="shared" si="7"/>
        <v>0</v>
      </c>
    </row>
    <row r="107" spans="1:26" s="8" customFormat="1" ht="45" customHeight="1" x14ac:dyDescent="0.25">
      <c r="A107" s="33">
        <v>96</v>
      </c>
      <c r="B107" s="35" t="s">
        <v>6</v>
      </c>
      <c r="C107" s="65" t="s">
        <v>48</v>
      </c>
      <c r="D107" s="63" t="s">
        <v>63</v>
      </c>
      <c r="E107" s="34" t="s">
        <v>173</v>
      </c>
      <c r="F107" s="34" t="s">
        <v>277</v>
      </c>
      <c r="G107" s="59">
        <v>6000</v>
      </c>
      <c r="H107" s="46">
        <v>6000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59">
        <f t="shared" si="10"/>
        <v>1500</v>
      </c>
      <c r="P107" s="60">
        <v>250.00000000000006</v>
      </c>
      <c r="Q107" s="56">
        <f t="shared" si="8"/>
        <v>7750</v>
      </c>
      <c r="R107" s="87">
        <v>1328.33</v>
      </c>
      <c r="S107" s="90">
        <f t="shared" si="9"/>
        <v>6421.67</v>
      </c>
      <c r="T107" s="64" t="str">
        <f t="shared" si="6"/>
        <v>NO APLICA</v>
      </c>
      <c r="V107" s="5" t="s">
        <v>145</v>
      </c>
      <c r="W107" s="77">
        <f t="shared" si="7"/>
        <v>0</v>
      </c>
    </row>
    <row r="108" spans="1:26" s="8" customFormat="1" ht="45" customHeight="1" x14ac:dyDescent="0.25">
      <c r="A108" s="33">
        <v>97</v>
      </c>
      <c r="B108" s="35" t="s">
        <v>6</v>
      </c>
      <c r="C108" s="65" t="s">
        <v>138</v>
      </c>
      <c r="D108" s="63" t="s">
        <v>188</v>
      </c>
      <c r="E108" s="34" t="s">
        <v>173</v>
      </c>
      <c r="F108" s="34" t="s">
        <v>277</v>
      </c>
      <c r="G108" s="59">
        <v>15000</v>
      </c>
      <c r="H108" s="46">
        <v>15000</v>
      </c>
      <c r="I108" s="46">
        <v>0</v>
      </c>
      <c r="J108" s="46">
        <v>375.0000000000004</v>
      </c>
      <c r="K108" s="46">
        <v>0</v>
      </c>
      <c r="L108" s="46">
        <v>0</v>
      </c>
      <c r="M108" s="46">
        <v>0</v>
      </c>
      <c r="N108" s="46">
        <v>0</v>
      </c>
      <c r="O108" s="59">
        <f t="shared" si="10"/>
        <v>3750</v>
      </c>
      <c r="P108" s="60">
        <v>250.00000000000006</v>
      </c>
      <c r="Q108" s="56">
        <f t="shared" si="8"/>
        <v>19375</v>
      </c>
      <c r="R108" s="87">
        <v>4297</v>
      </c>
      <c r="S108" s="90">
        <f t="shared" si="9"/>
        <v>15078</v>
      </c>
      <c r="T108" s="64" t="str">
        <f t="shared" si="6"/>
        <v>NO APLICA</v>
      </c>
      <c r="V108" s="5" t="s">
        <v>145</v>
      </c>
      <c r="W108" s="77">
        <f t="shared" si="7"/>
        <v>0</v>
      </c>
    </row>
    <row r="109" spans="1:26" s="8" customFormat="1" ht="45" customHeight="1" x14ac:dyDescent="0.25">
      <c r="A109" s="33">
        <v>98</v>
      </c>
      <c r="B109" s="35" t="s">
        <v>6</v>
      </c>
      <c r="C109" s="65" t="s">
        <v>114</v>
      </c>
      <c r="D109" s="63" t="s">
        <v>255</v>
      </c>
      <c r="E109" s="34" t="s">
        <v>173</v>
      </c>
      <c r="F109" s="34" t="s">
        <v>277</v>
      </c>
      <c r="G109" s="59">
        <v>15000</v>
      </c>
      <c r="H109" s="46">
        <v>15000</v>
      </c>
      <c r="I109" s="46">
        <v>0</v>
      </c>
      <c r="J109" s="46">
        <v>375.0000000000004</v>
      </c>
      <c r="K109" s="46">
        <v>0</v>
      </c>
      <c r="L109" s="46">
        <v>0</v>
      </c>
      <c r="M109" s="46">
        <v>0</v>
      </c>
      <c r="N109" s="46">
        <v>0</v>
      </c>
      <c r="O109" s="59">
        <f t="shared" si="10"/>
        <v>3750</v>
      </c>
      <c r="P109" s="60">
        <v>250.00000000000006</v>
      </c>
      <c r="Q109" s="56">
        <f t="shared" si="8"/>
        <v>19375</v>
      </c>
      <c r="R109" s="87">
        <v>4297</v>
      </c>
      <c r="S109" s="90">
        <f t="shared" si="9"/>
        <v>15078</v>
      </c>
      <c r="T109" s="64" t="str">
        <f t="shared" si="6"/>
        <v>NO APLICA</v>
      </c>
      <c r="V109" s="5" t="s">
        <v>145</v>
      </c>
      <c r="W109" s="77">
        <f t="shared" si="7"/>
        <v>0</v>
      </c>
    </row>
    <row r="110" spans="1:26" s="8" customFormat="1" ht="45" customHeight="1" x14ac:dyDescent="0.25">
      <c r="A110" s="33">
        <v>99</v>
      </c>
      <c r="B110" s="35" t="s">
        <v>6</v>
      </c>
      <c r="C110" s="65" t="s">
        <v>91</v>
      </c>
      <c r="D110" s="63" t="s">
        <v>64</v>
      </c>
      <c r="E110" s="34" t="s">
        <v>173</v>
      </c>
      <c r="F110" s="34" t="s">
        <v>277</v>
      </c>
      <c r="G110" s="59">
        <v>11000</v>
      </c>
      <c r="H110" s="46">
        <v>9580.645161290322</v>
      </c>
      <c r="I110" s="46">
        <v>0</v>
      </c>
      <c r="J110" s="46">
        <v>326.6129032258068</v>
      </c>
      <c r="K110" s="46">
        <v>0</v>
      </c>
      <c r="L110" s="46">
        <v>0</v>
      </c>
      <c r="M110" s="46">
        <v>0</v>
      </c>
      <c r="N110" s="46">
        <v>0</v>
      </c>
      <c r="O110" s="59">
        <f t="shared" si="10"/>
        <v>2395.1612903225805</v>
      </c>
      <c r="P110" s="60">
        <v>217.741935483871</v>
      </c>
      <c r="Q110" s="56">
        <f t="shared" si="8"/>
        <v>12520.16129032258</v>
      </c>
      <c r="R110" s="87">
        <v>2606.8954838709674</v>
      </c>
      <c r="S110" s="90">
        <f t="shared" si="9"/>
        <v>9913.2658064516127</v>
      </c>
      <c r="T110" s="64" t="str">
        <f t="shared" si="6"/>
        <v>NO APLICA</v>
      </c>
      <c r="V110" s="5" t="s">
        <v>145</v>
      </c>
      <c r="W110" s="77">
        <f t="shared" si="7"/>
        <v>0</v>
      </c>
    </row>
    <row r="111" spans="1:26" s="8" customFormat="1" ht="45" customHeight="1" x14ac:dyDescent="0.25">
      <c r="A111" s="33">
        <v>100</v>
      </c>
      <c r="B111" s="35" t="s">
        <v>6</v>
      </c>
      <c r="C111" s="65" t="s">
        <v>206</v>
      </c>
      <c r="D111" s="63" t="s">
        <v>64</v>
      </c>
      <c r="E111" s="34" t="s">
        <v>173</v>
      </c>
      <c r="F111" s="34" t="s">
        <v>277</v>
      </c>
      <c r="G111" s="59">
        <v>11000</v>
      </c>
      <c r="H111" s="46">
        <v>9580.645161290322</v>
      </c>
      <c r="I111" s="46">
        <v>0</v>
      </c>
      <c r="J111" s="46">
        <v>326.6129032258068</v>
      </c>
      <c r="K111" s="46">
        <v>0</v>
      </c>
      <c r="L111" s="46">
        <v>0</v>
      </c>
      <c r="M111" s="46">
        <v>0</v>
      </c>
      <c r="N111" s="46">
        <v>0</v>
      </c>
      <c r="O111" s="59">
        <f t="shared" si="10"/>
        <v>2395.1612903225805</v>
      </c>
      <c r="P111" s="60">
        <v>217.741935483871</v>
      </c>
      <c r="Q111" s="56">
        <f t="shared" si="8"/>
        <v>12520.16129032258</v>
      </c>
      <c r="R111" s="88">
        <v>2606.8954838709674</v>
      </c>
      <c r="S111" s="90">
        <f t="shared" si="9"/>
        <v>9913.2658064516127</v>
      </c>
      <c r="T111" s="64" t="str">
        <f t="shared" si="6"/>
        <v>NO APLICA</v>
      </c>
      <c r="V111" s="5" t="s">
        <v>145</v>
      </c>
      <c r="W111" s="77">
        <f t="shared" si="7"/>
        <v>0</v>
      </c>
    </row>
    <row r="112" spans="1:26" s="8" customFormat="1" ht="45" customHeight="1" x14ac:dyDescent="0.25">
      <c r="A112" s="33">
        <v>101</v>
      </c>
      <c r="B112" s="35" t="s">
        <v>6</v>
      </c>
      <c r="C112" s="65" t="s">
        <v>43</v>
      </c>
      <c r="D112" s="63" t="s">
        <v>65</v>
      </c>
      <c r="E112" s="34" t="s">
        <v>173</v>
      </c>
      <c r="F112" s="34" t="s">
        <v>277</v>
      </c>
      <c r="G112" s="59">
        <v>8000</v>
      </c>
      <c r="H112" s="46">
        <v>8000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59">
        <f t="shared" si="10"/>
        <v>2000</v>
      </c>
      <c r="P112" s="60">
        <v>250.00000000000006</v>
      </c>
      <c r="Q112" s="56">
        <f t="shared" si="8"/>
        <v>10250</v>
      </c>
      <c r="R112" s="88">
        <v>1928.3300000000004</v>
      </c>
      <c r="S112" s="90">
        <f t="shared" si="9"/>
        <v>8321.67</v>
      </c>
      <c r="T112" s="64" t="str">
        <f t="shared" si="6"/>
        <v>NO APLICA</v>
      </c>
      <c r="V112" s="5" t="s">
        <v>145</v>
      </c>
      <c r="W112" s="77">
        <f t="shared" si="7"/>
        <v>0</v>
      </c>
    </row>
    <row r="113" spans="1:397" s="8" customFormat="1" ht="45" customHeight="1" x14ac:dyDescent="0.25">
      <c r="A113" s="33">
        <v>102</v>
      </c>
      <c r="B113" s="35" t="s">
        <v>6</v>
      </c>
      <c r="C113" s="65" t="s">
        <v>256</v>
      </c>
      <c r="D113" s="63" t="s">
        <v>65</v>
      </c>
      <c r="E113" s="34" t="s">
        <v>173</v>
      </c>
      <c r="F113" s="34" t="s">
        <v>277</v>
      </c>
      <c r="G113" s="59">
        <v>8000</v>
      </c>
      <c r="H113" s="46">
        <v>8000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59">
        <f t="shared" si="10"/>
        <v>2000</v>
      </c>
      <c r="P113" s="60">
        <v>250.00000000000006</v>
      </c>
      <c r="Q113" s="56">
        <f t="shared" si="8"/>
        <v>10250</v>
      </c>
      <c r="R113" s="88">
        <v>1928.3300000000004</v>
      </c>
      <c r="S113" s="90">
        <f t="shared" si="9"/>
        <v>8321.67</v>
      </c>
      <c r="T113" s="64" t="str">
        <f t="shared" si="6"/>
        <v>NO APLICA</v>
      </c>
      <c r="V113" s="5" t="s">
        <v>145</v>
      </c>
      <c r="W113" s="77">
        <f t="shared" si="7"/>
        <v>0</v>
      </c>
    </row>
    <row r="114" spans="1:397" s="7" customFormat="1" ht="45" customHeight="1" x14ac:dyDescent="0.25">
      <c r="A114" s="33">
        <v>103</v>
      </c>
      <c r="B114" s="35" t="s">
        <v>6</v>
      </c>
      <c r="C114" s="65" t="s">
        <v>133</v>
      </c>
      <c r="D114" s="34" t="s">
        <v>65</v>
      </c>
      <c r="E114" s="34" t="s">
        <v>173</v>
      </c>
      <c r="F114" s="34" t="s">
        <v>277</v>
      </c>
      <c r="G114" s="59">
        <v>8000</v>
      </c>
      <c r="H114" s="46">
        <v>8000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59">
        <f t="shared" si="10"/>
        <v>2000</v>
      </c>
      <c r="P114" s="60">
        <v>250.00000000000006</v>
      </c>
      <c r="Q114" s="56">
        <f t="shared" si="8"/>
        <v>10250</v>
      </c>
      <c r="R114" s="88">
        <v>1928.3300000000004</v>
      </c>
      <c r="S114" s="90">
        <f t="shared" si="9"/>
        <v>8321.67</v>
      </c>
      <c r="T114" s="64" t="str">
        <f t="shared" si="6"/>
        <v>NO APLICA</v>
      </c>
      <c r="V114" s="5" t="s">
        <v>145</v>
      </c>
      <c r="W114" s="77">
        <f t="shared" si="7"/>
        <v>0</v>
      </c>
    </row>
    <row r="115" spans="1:397" s="7" customFormat="1" ht="45" customHeight="1" x14ac:dyDescent="0.25">
      <c r="A115" s="33">
        <v>104</v>
      </c>
      <c r="B115" s="35" t="s">
        <v>6</v>
      </c>
      <c r="C115" s="65" t="s">
        <v>257</v>
      </c>
      <c r="D115" s="34" t="s">
        <v>65</v>
      </c>
      <c r="E115" s="34" t="s">
        <v>173</v>
      </c>
      <c r="F115" s="34" t="s">
        <v>277</v>
      </c>
      <c r="G115" s="59">
        <v>8000</v>
      </c>
      <c r="H115" s="46">
        <v>8000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59">
        <f t="shared" si="10"/>
        <v>2000</v>
      </c>
      <c r="P115" s="60">
        <v>250.00000000000006</v>
      </c>
      <c r="Q115" s="56">
        <f t="shared" si="8"/>
        <v>10250</v>
      </c>
      <c r="R115" s="88">
        <v>1928.3300000000004</v>
      </c>
      <c r="S115" s="90">
        <f t="shared" si="9"/>
        <v>8321.67</v>
      </c>
      <c r="T115" s="64" t="str">
        <f t="shared" si="6"/>
        <v>NO APLICA</v>
      </c>
      <c r="V115" s="5" t="s">
        <v>145</v>
      </c>
      <c r="W115" s="77">
        <f t="shared" si="7"/>
        <v>345</v>
      </c>
      <c r="X115" s="7">
        <v>345</v>
      </c>
    </row>
    <row r="116" spans="1:397" s="7" customFormat="1" ht="45" customHeight="1" x14ac:dyDescent="0.25">
      <c r="A116" s="33">
        <v>105</v>
      </c>
      <c r="B116" s="35" t="s">
        <v>6</v>
      </c>
      <c r="C116" s="65" t="s">
        <v>103</v>
      </c>
      <c r="D116" s="34" t="s">
        <v>65</v>
      </c>
      <c r="E116" s="34" t="s">
        <v>173</v>
      </c>
      <c r="F116" s="34" t="s">
        <v>277</v>
      </c>
      <c r="G116" s="59">
        <v>8000</v>
      </c>
      <c r="H116" s="46">
        <v>8000</v>
      </c>
      <c r="I116" s="46">
        <v>0</v>
      </c>
      <c r="J116" s="59">
        <v>0</v>
      </c>
      <c r="K116" s="46">
        <v>0</v>
      </c>
      <c r="L116" s="46">
        <v>0</v>
      </c>
      <c r="M116" s="46">
        <v>0</v>
      </c>
      <c r="N116" s="46">
        <v>0</v>
      </c>
      <c r="O116" s="59">
        <f t="shared" si="10"/>
        <v>2000</v>
      </c>
      <c r="P116" s="60">
        <v>250.00000000000006</v>
      </c>
      <c r="Q116" s="56">
        <f t="shared" si="8"/>
        <v>10250</v>
      </c>
      <c r="R116" s="88">
        <v>1928.3300000000004</v>
      </c>
      <c r="S116" s="90">
        <f t="shared" si="9"/>
        <v>8321.67</v>
      </c>
      <c r="T116" s="64" t="str">
        <f t="shared" si="6"/>
        <v>NO APLICA</v>
      </c>
      <c r="V116" s="5" t="s">
        <v>145</v>
      </c>
      <c r="W116" s="77">
        <f t="shared" si="7"/>
        <v>0</v>
      </c>
    </row>
    <row r="117" spans="1:397" s="7" customFormat="1" ht="45" customHeight="1" x14ac:dyDescent="0.25">
      <c r="A117" s="33">
        <v>106</v>
      </c>
      <c r="B117" s="35" t="s">
        <v>6</v>
      </c>
      <c r="C117" s="65" t="s">
        <v>258</v>
      </c>
      <c r="D117" s="34" t="s">
        <v>63</v>
      </c>
      <c r="E117" s="34" t="s">
        <v>161</v>
      </c>
      <c r="F117" s="34" t="s">
        <v>167</v>
      </c>
      <c r="G117" s="59">
        <v>6000</v>
      </c>
      <c r="H117" s="46">
        <v>5225.8064516129034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59">
        <f t="shared" si="10"/>
        <v>1306.4516129032259</v>
      </c>
      <c r="P117" s="60">
        <v>217.741935483871</v>
      </c>
      <c r="Q117" s="56">
        <f t="shared" si="8"/>
        <v>6750</v>
      </c>
      <c r="R117" s="88">
        <v>1173.4912903225807</v>
      </c>
      <c r="S117" s="90">
        <f t="shared" si="9"/>
        <v>5576.5087096774196</v>
      </c>
      <c r="T117" s="64" t="str">
        <f t="shared" si="6"/>
        <v>NO APLICA</v>
      </c>
      <c r="V117" s="5" t="s">
        <v>145</v>
      </c>
      <c r="W117" s="77">
        <f t="shared" si="7"/>
        <v>336.65</v>
      </c>
      <c r="X117" s="7">
        <v>336.65</v>
      </c>
    </row>
    <row r="118" spans="1:397" s="7" customFormat="1" ht="45" customHeight="1" x14ac:dyDescent="0.25">
      <c r="A118" s="33">
        <v>107</v>
      </c>
      <c r="B118" s="35" t="s">
        <v>6</v>
      </c>
      <c r="C118" s="65" t="s">
        <v>60</v>
      </c>
      <c r="D118" s="34" t="s">
        <v>259</v>
      </c>
      <c r="E118" s="34" t="s">
        <v>161</v>
      </c>
      <c r="F118" s="34" t="s">
        <v>167</v>
      </c>
      <c r="G118" s="59">
        <v>10000</v>
      </c>
      <c r="H118" s="46">
        <v>10000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59">
        <f t="shared" si="10"/>
        <v>2500</v>
      </c>
      <c r="P118" s="60">
        <v>250.00000000000006</v>
      </c>
      <c r="Q118" s="56">
        <f t="shared" si="8"/>
        <v>12750</v>
      </c>
      <c r="R118" s="88">
        <v>2743.83</v>
      </c>
      <c r="S118" s="90">
        <f t="shared" si="9"/>
        <v>10006.17</v>
      </c>
      <c r="T118" s="64" t="str">
        <f t="shared" si="6"/>
        <v>NO APLICA</v>
      </c>
      <c r="V118" s="5" t="s">
        <v>145</v>
      </c>
      <c r="W118" s="77">
        <f t="shared" si="7"/>
        <v>0</v>
      </c>
    </row>
    <row r="119" spans="1:397" s="7" customFormat="1" ht="45" customHeight="1" x14ac:dyDescent="0.25">
      <c r="A119" s="33">
        <v>108</v>
      </c>
      <c r="B119" s="35" t="s">
        <v>6</v>
      </c>
      <c r="C119" s="65" t="s">
        <v>121</v>
      </c>
      <c r="D119" s="34" t="s">
        <v>70</v>
      </c>
      <c r="E119" s="36" t="s">
        <v>161</v>
      </c>
      <c r="F119" s="34" t="s">
        <v>167</v>
      </c>
      <c r="G119" s="59">
        <v>8000</v>
      </c>
      <c r="H119" s="46">
        <v>8000</v>
      </c>
      <c r="I119" s="46">
        <v>0</v>
      </c>
      <c r="J119" s="59">
        <v>0</v>
      </c>
      <c r="K119" s="46">
        <v>0</v>
      </c>
      <c r="L119" s="46">
        <v>0</v>
      </c>
      <c r="M119" s="46">
        <v>0</v>
      </c>
      <c r="N119" s="46">
        <v>0</v>
      </c>
      <c r="O119" s="59">
        <f t="shared" si="10"/>
        <v>2000</v>
      </c>
      <c r="P119" s="60">
        <v>250.00000000000006</v>
      </c>
      <c r="Q119" s="56">
        <f t="shared" si="8"/>
        <v>10250</v>
      </c>
      <c r="R119" s="88">
        <v>1928.3300000000004</v>
      </c>
      <c r="S119" s="90">
        <f t="shared" si="9"/>
        <v>8321.67</v>
      </c>
      <c r="T119" s="64" t="str">
        <f t="shared" si="6"/>
        <v>NO APLICA</v>
      </c>
      <c r="V119" s="5" t="s">
        <v>145</v>
      </c>
      <c r="W119" s="77">
        <f t="shared" si="7"/>
        <v>0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</row>
    <row r="120" spans="1:397" s="7" customFormat="1" ht="45" customHeight="1" x14ac:dyDescent="0.25">
      <c r="A120" s="33">
        <v>109</v>
      </c>
      <c r="B120" s="35" t="s">
        <v>6</v>
      </c>
      <c r="C120" s="65" t="s">
        <v>142</v>
      </c>
      <c r="D120" s="34" t="s">
        <v>259</v>
      </c>
      <c r="E120" s="34" t="s">
        <v>161</v>
      </c>
      <c r="F120" s="34" t="s">
        <v>167</v>
      </c>
      <c r="G120" s="59">
        <v>10000</v>
      </c>
      <c r="H120" s="46">
        <v>10000</v>
      </c>
      <c r="I120" s="46">
        <v>0</v>
      </c>
      <c r="J120" s="59">
        <v>0</v>
      </c>
      <c r="K120" s="46">
        <v>0</v>
      </c>
      <c r="L120" s="46">
        <v>0</v>
      </c>
      <c r="M120" s="46">
        <v>0</v>
      </c>
      <c r="N120" s="46">
        <v>0</v>
      </c>
      <c r="O120" s="59">
        <f t="shared" si="10"/>
        <v>2500</v>
      </c>
      <c r="P120" s="60">
        <v>250.00000000000006</v>
      </c>
      <c r="Q120" s="56">
        <f t="shared" si="8"/>
        <v>12750</v>
      </c>
      <c r="R120" s="88">
        <v>2743.83</v>
      </c>
      <c r="S120" s="90">
        <f t="shared" si="9"/>
        <v>10006.17</v>
      </c>
      <c r="T120" s="64" t="str">
        <f t="shared" si="6"/>
        <v>NO APLICA</v>
      </c>
      <c r="V120" s="5" t="s">
        <v>145</v>
      </c>
      <c r="W120" s="77">
        <f t="shared" si="7"/>
        <v>1361</v>
      </c>
      <c r="X120" s="8">
        <v>1361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</row>
    <row r="121" spans="1:397" s="7" customFormat="1" ht="45" customHeight="1" x14ac:dyDescent="0.25">
      <c r="A121" s="33">
        <v>110</v>
      </c>
      <c r="B121" s="35" t="s">
        <v>6</v>
      </c>
      <c r="C121" s="65" t="s">
        <v>83</v>
      </c>
      <c r="D121" s="34" t="s">
        <v>70</v>
      </c>
      <c r="E121" s="34" t="s">
        <v>161</v>
      </c>
      <c r="F121" s="34" t="s">
        <v>167</v>
      </c>
      <c r="G121" s="59">
        <v>8000</v>
      </c>
      <c r="H121" s="46">
        <v>8000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59">
        <f t="shared" si="10"/>
        <v>2000</v>
      </c>
      <c r="P121" s="60">
        <v>250.00000000000006</v>
      </c>
      <c r="Q121" s="56">
        <f t="shared" si="8"/>
        <v>10250</v>
      </c>
      <c r="R121" s="88">
        <v>1928.3300000000004</v>
      </c>
      <c r="S121" s="90">
        <f t="shared" si="9"/>
        <v>8321.67</v>
      </c>
      <c r="T121" s="64" t="str">
        <f t="shared" si="6"/>
        <v>NO APLICA</v>
      </c>
      <c r="V121" s="5" t="s">
        <v>145</v>
      </c>
      <c r="W121" s="77">
        <f t="shared" si="7"/>
        <v>0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</row>
    <row r="122" spans="1:397" s="7" customFormat="1" ht="45" customHeight="1" x14ac:dyDescent="0.25">
      <c r="A122" s="33">
        <v>111</v>
      </c>
      <c r="B122" s="35" t="s">
        <v>6</v>
      </c>
      <c r="C122" s="65" t="s">
        <v>156</v>
      </c>
      <c r="D122" s="34" t="s">
        <v>70</v>
      </c>
      <c r="E122" s="36" t="s">
        <v>161</v>
      </c>
      <c r="F122" s="34" t="s">
        <v>167</v>
      </c>
      <c r="G122" s="59">
        <v>8000</v>
      </c>
      <c r="H122" s="46">
        <v>8000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59">
        <f t="shared" si="10"/>
        <v>2000</v>
      </c>
      <c r="P122" s="60">
        <v>250.00000000000006</v>
      </c>
      <c r="Q122" s="56">
        <f t="shared" si="8"/>
        <v>10250</v>
      </c>
      <c r="R122" s="88">
        <v>1928.3300000000004</v>
      </c>
      <c r="S122" s="90">
        <f t="shared" si="9"/>
        <v>8321.67</v>
      </c>
      <c r="T122" s="64" t="str">
        <f t="shared" si="6"/>
        <v>NO APLICA</v>
      </c>
      <c r="V122" s="5" t="s">
        <v>145</v>
      </c>
      <c r="W122" s="77">
        <f t="shared" si="7"/>
        <v>1337</v>
      </c>
      <c r="X122" s="7">
        <v>1337</v>
      </c>
    </row>
    <row r="123" spans="1:397" s="7" customFormat="1" ht="45" customHeight="1" x14ac:dyDescent="0.25">
      <c r="A123" s="33">
        <v>112</v>
      </c>
      <c r="B123" s="35" t="s">
        <v>6</v>
      </c>
      <c r="C123" s="65" t="s">
        <v>184</v>
      </c>
      <c r="D123" s="34" t="s">
        <v>70</v>
      </c>
      <c r="E123" s="36" t="s">
        <v>161</v>
      </c>
      <c r="F123" s="34" t="s">
        <v>167</v>
      </c>
      <c r="G123" s="59">
        <v>8000</v>
      </c>
      <c r="H123" s="46">
        <v>8000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59">
        <f t="shared" si="10"/>
        <v>2000</v>
      </c>
      <c r="P123" s="60">
        <v>250.00000000000006</v>
      </c>
      <c r="Q123" s="56">
        <f t="shared" si="8"/>
        <v>10250</v>
      </c>
      <c r="R123" s="88">
        <v>1928.3300000000004</v>
      </c>
      <c r="S123" s="90">
        <f t="shared" si="9"/>
        <v>8321.67</v>
      </c>
      <c r="T123" s="64" t="str">
        <f t="shared" si="6"/>
        <v>NO APLICA</v>
      </c>
      <c r="V123" s="5" t="s">
        <v>145</v>
      </c>
      <c r="W123" s="77">
        <f t="shared" si="7"/>
        <v>0</v>
      </c>
    </row>
    <row r="124" spans="1:397" s="7" customFormat="1" ht="45" customHeight="1" x14ac:dyDescent="0.25">
      <c r="A124" s="33">
        <v>113</v>
      </c>
      <c r="B124" s="35" t="s">
        <v>6</v>
      </c>
      <c r="C124" s="65" t="s">
        <v>128</v>
      </c>
      <c r="D124" s="34" t="s">
        <v>259</v>
      </c>
      <c r="E124" s="36" t="s">
        <v>161</v>
      </c>
      <c r="F124" s="34" t="s">
        <v>167</v>
      </c>
      <c r="G124" s="59">
        <v>10000</v>
      </c>
      <c r="H124" s="46">
        <v>10000</v>
      </c>
      <c r="I124" s="46">
        <v>0</v>
      </c>
      <c r="J124" s="59">
        <v>0</v>
      </c>
      <c r="K124" s="46">
        <v>0</v>
      </c>
      <c r="L124" s="46">
        <v>0</v>
      </c>
      <c r="M124" s="46">
        <v>0</v>
      </c>
      <c r="N124" s="46">
        <v>0</v>
      </c>
      <c r="O124" s="59">
        <f t="shared" si="10"/>
        <v>2500</v>
      </c>
      <c r="P124" s="60">
        <v>250.00000000000006</v>
      </c>
      <c r="Q124" s="56">
        <f t="shared" si="8"/>
        <v>12750</v>
      </c>
      <c r="R124" s="88">
        <v>2743.83</v>
      </c>
      <c r="S124" s="90">
        <f t="shared" si="9"/>
        <v>10006.17</v>
      </c>
      <c r="T124" s="64" t="str">
        <f t="shared" si="6"/>
        <v>NO APLICA</v>
      </c>
      <c r="V124" s="5" t="s">
        <v>145</v>
      </c>
      <c r="W124" s="77">
        <f t="shared" si="7"/>
        <v>0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</row>
    <row r="125" spans="1:397" s="22" customFormat="1" ht="45" customHeight="1" x14ac:dyDescent="0.25">
      <c r="A125" s="33">
        <v>114</v>
      </c>
      <c r="B125" s="35" t="s">
        <v>6</v>
      </c>
      <c r="C125" s="65" t="s">
        <v>109</v>
      </c>
      <c r="D125" s="34" t="s">
        <v>259</v>
      </c>
      <c r="E125" s="36" t="s">
        <v>161</v>
      </c>
      <c r="F125" s="34" t="s">
        <v>167</v>
      </c>
      <c r="G125" s="59">
        <v>10000</v>
      </c>
      <c r="H125" s="46">
        <v>10000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59">
        <f t="shared" si="10"/>
        <v>2500</v>
      </c>
      <c r="P125" s="60">
        <v>250.00000000000006</v>
      </c>
      <c r="Q125" s="56">
        <f t="shared" si="8"/>
        <v>12750</v>
      </c>
      <c r="R125" s="88">
        <v>2743.83</v>
      </c>
      <c r="S125" s="90">
        <f t="shared" si="9"/>
        <v>10006.17</v>
      </c>
      <c r="T125" s="64" t="str">
        <f t="shared" si="6"/>
        <v>NO APLICA</v>
      </c>
      <c r="V125" s="5" t="s">
        <v>145</v>
      </c>
      <c r="W125" s="77">
        <f t="shared" si="7"/>
        <v>0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</row>
    <row r="126" spans="1:397" s="22" customFormat="1" ht="45" customHeight="1" x14ac:dyDescent="0.25">
      <c r="A126" s="33">
        <v>115</v>
      </c>
      <c r="B126" s="35" t="s">
        <v>6</v>
      </c>
      <c r="C126" s="65" t="s">
        <v>112</v>
      </c>
      <c r="D126" s="34" t="s">
        <v>259</v>
      </c>
      <c r="E126" s="36" t="s">
        <v>161</v>
      </c>
      <c r="F126" s="34" t="s">
        <v>167</v>
      </c>
      <c r="G126" s="59">
        <v>10000</v>
      </c>
      <c r="H126" s="46">
        <v>10000</v>
      </c>
      <c r="I126" s="46">
        <v>0</v>
      </c>
      <c r="J126" s="59">
        <v>0</v>
      </c>
      <c r="K126" s="46">
        <v>0</v>
      </c>
      <c r="L126" s="46">
        <v>0</v>
      </c>
      <c r="M126" s="46">
        <v>0</v>
      </c>
      <c r="N126" s="46">
        <v>0</v>
      </c>
      <c r="O126" s="59">
        <f t="shared" si="10"/>
        <v>2500</v>
      </c>
      <c r="P126" s="60">
        <v>250.00000000000006</v>
      </c>
      <c r="Q126" s="56">
        <f t="shared" si="8"/>
        <v>12750</v>
      </c>
      <c r="R126" s="88">
        <v>2743.83</v>
      </c>
      <c r="S126" s="90">
        <f t="shared" si="9"/>
        <v>10006.17</v>
      </c>
      <c r="T126" s="64" t="str">
        <f t="shared" si="6"/>
        <v>NO APLICA</v>
      </c>
      <c r="V126" s="5" t="s">
        <v>145</v>
      </c>
      <c r="W126" s="77">
        <f t="shared" si="7"/>
        <v>1804</v>
      </c>
      <c r="X126" s="21">
        <v>1804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</row>
    <row r="127" spans="1:397" s="22" customFormat="1" ht="45" customHeight="1" x14ac:dyDescent="0.25">
      <c r="A127" s="33">
        <v>116</v>
      </c>
      <c r="B127" s="35" t="s">
        <v>6</v>
      </c>
      <c r="C127" s="65" t="s">
        <v>117</v>
      </c>
      <c r="D127" s="34" t="s">
        <v>259</v>
      </c>
      <c r="E127" s="36" t="s">
        <v>161</v>
      </c>
      <c r="F127" s="34" t="s">
        <v>167</v>
      </c>
      <c r="G127" s="59">
        <v>10000</v>
      </c>
      <c r="H127" s="46">
        <v>10000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59">
        <f t="shared" si="10"/>
        <v>2500</v>
      </c>
      <c r="P127" s="60">
        <v>250.00000000000006</v>
      </c>
      <c r="Q127" s="56">
        <f t="shared" si="8"/>
        <v>12750</v>
      </c>
      <c r="R127" s="88">
        <v>2743.83</v>
      </c>
      <c r="S127" s="90">
        <f t="shared" si="9"/>
        <v>10006.17</v>
      </c>
      <c r="T127" s="64" t="str">
        <f t="shared" si="6"/>
        <v>NO APLICA</v>
      </c>
      <c r="V127" s="5" t="s">
        <v>145</v>
      </c>
      <c r="W127" s="77">
        <f t="shared" si="7"/>
        <v>0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</row>
    <row r="128" spans="1:397" s="22" customFormat="1" ht="45" customHeight="1" x14ac:dyDescent="0.25">
      <c r="A128" s="33">
        <v>117</v>
      </c>
      <c r="B128" s="35" t="s">
        <v>6</v>
      </c>
      <c r="C128" s="65" t="s">
        <v>260</v>
      </c>
      <c r="D128" s="34" t="s">
        <v>259</v>
      </c>
      <c r="E128" s="36" t="s">
        <v>161</v>
      </c>
      <c r="F128" s="34" t="s">
        <v>167</v>
      </c>
      <c r="G128" s="59">
        <v>10000</v>
      </c>
      <c r="H128" s="46">
        <v>10000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59">
        <f t="shared" si="10"/>
        <v>2500</v>
      </c>
      <c r="P128" s="60">
        <v>250.00000000000006</v>
      </c>
      <c r="Q128" s="56">
        <f t="shared" si="8"/>
        <v>12750</v>
      </c>
      <c r="R128" s="88">
        <v>2743.83</v>
      </c>
      <c r="S128" s="90">
        <f t="shared" si="9"/>
        <v>10006.17</v>
      </c>
      <c r="T128" s="64" t="str">
        <f t="shared" si="6"/>
        <v>NO APLICA</v>
      </c>
      <c r="V128" s="5" t="s">
        <v>145</v>
      </c>
      <c r="W128" s="77">
        <f t="shared" si="7"/>
        <v>0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</row>
    <row r="129" spans="1:397" s="22" customFormat="1" ht="45" customHeight="1" x14ac:dyDescent="0.25">
      <c r="A129" s="33">
        <v>118</v>
      </c>
      <c r="B129" s="35" t="s">
        <v>6</v>
      </c>
      <c r="C129" s="65" t="s">
        <v>98</v>
      </c>
      <c r="D129" s="34" t="s">
        <v>70</v>
      </c>
      <c r="E129" s="36" t="s">
        <v>161</v>
      </c>
      <c r="F129" s="34" t="s">
        <v>167</v>
      </c>
      <c r="G129" s="59">
        <v>8000</v>
      </c>
      <c r="H129" s="46">
        <v>8000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59">
        <f t="shared" si="10"/>
        <v>2000</v>
      </c>
      <c r="P129" s="60">
        <v>250.00000000000006</v>
      </c>
      <c r="Q129" s="56">
        <f t="shared" si="8"/>
        <v>10250</v>
      </c>
      <c r="R129" s="88">
        <v>1928.3300000000004</v>
      </c>
      <c r="S129" s="90">
        <f t="shared" si="9"/>
        <v>8321.67</v>
      </c>
      <c r="T129" s="64" t="str">
        <f t="shared" si="6"/>
        <v>NO APLICA</v>
      </c>
      <c r="V129" s="5" t="s">
        <v>145</v>
      </c>
      <c r="W129" s="77">
        <f t="shared" si="7"/>
        <v>0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</row>
    <row r="130" spans="1:397" s="22" customFormat="1" ht="45" customHeight="1" x14ac:dyDescent="0.25">
      <c r="A130" s="33">
        <v>119</v>
      </c>
      <c r="B130" s="35" t="s">
        <v>6</v>
      </c>
      <c r="C130" s="65" t="s">
        <v>104</v>
      </c>
      <c r="D130" s="34" t="s">
        <v>70</v>
      </c>
      <c r="E130" s="36" t="s">
        <v>161</v>
      </c>
      <c r="F130" s="34" t="s">
        <v>167</v>
      </c>
      <c r="G130" s="59">
        <v>8000</v>
      </c>
      <c r="H130" s="46">
        <v>8000</v>
      </c>
      <c r="I130" s="46">
        <v>0</v>
      </c>
      <c r="J130" s="59">
        <v>0</v>
      </c>
      <c r="K130" s="46">
        <v>0</v>
      </c>
      <c r="L130" s="46">
        <v>0</v>
      </c>
      <c r="M130" s="46">
        <v>0</v>
      </c>
      <c r="N130" s="46">
        <v>0</v>
      </c>
      <c r="O130" s="59">
        <f t="shared" si="10"/>
        <v>2000</v>
      </c>
      <c r="P130" s="60">
        <v>250.00000000000006</v>
      </c>
      <c r="Q130" s="56">
        <f t="shared" si="8"/>
        <v>10250</v>
      </c>
      <c r="R130" s="88">
        <v>1928.3300000000004</v>
      </c>
      <c r="S130" s="90">
        <f t="shared" si="9"/>
        <v>8321.67</v>
      </c>
      <c r="T130" s="64" t="str">
        <f t="shared" si="6"/>
        <v>NO APLICA</v>
      </c>
      <c r="V130" s="5" t="s">
        <v>145</v>
      </c>
      <c r="W130" s="77">
        <f t="shared" si="7"/>
        <v>0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</row>
    <row r="131" spans="1:397" s="22" customFormat="1" ht="45" customHeight="1" x14ac:dyDescent="0.25">
      <c r="A131" s="33">
        <v>120</v>
      </c>
      <c r="B131" s="35" t="s">
        <v>6</v>
      </c>
      <c r="C131" s="67" t="s">
        <v>118</v>
      </c>
      <c r="D131" s="68" t="s">
        <v>259</v>
      </c>
      <c r="E131" s="36" t="s">
        <v>161</v>
      </c>
      <c r="F131" s="34" t="s">
        <v>167</v>
      </c>
      <c r="G131" s="59">
        <v>10000</v>
      </c>
      <c r="H131" s="46">
        <v>10000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59">
        <f t="shared" si="10"/>
        <v>2500</v>
      </c>
      <c r="P131" s="60">
        <v>250.00000000000006</v>
      </c>
      <c r="Q131" s="56">
        <f t="shared" si="8"/>
        <v>12750</v>
      </c>
      <c r="R131" s="88">
        <v>2743.83</v>
      </c>
      <c r="S131" s="90">
        <f t="shared" si="9"/>
        <v>10006.17</v>
      </c>
      <c r="T131" s="64" t="str">
        <f t="shared" si="6"/>
        <v>NO APLICA</v>
      </c>
      <c r="V131" s="5" t="s">
        <v>145</v>
      </c>
      <c r="W131" s="77">
        <f t="shared" si="7"/>
        <v>804</v>
      </c>
      <c r="X131" s="21">
        <v>804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</row>
    <row r="132" spans="1:397" s="22" customFormat="1" ht="45" customHeight="1" x14ac:dyDescent="0.25">
      <c r="A132" s="33">
        <v>121</v>
      </c>
      <c r="B132" s="35" t="s">
        <v>6</v>
      </c>
      <c r="C132" s="65" t="s">
        <v>261</v>
      </c>
      <c r="D132" s="34" t="s">
        <v>70</v>
      </c>
      <c r="E132" s="36" t="s">
        <v>161</v>
      </c>
      <c r="F132" s="34" t="s">
        <v>167</v>
      </c>
      <c r="G132" s="59">
        <v>8000</v>
      </c>
      <c r="H132" s="46">
        <v>8000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59">
        <f t="shared" si="10"/>
        <v>2000</v>
      </c>
      <c r="P132" s="60">
        <v>250.00000000000006</v>
      </c>
      <c r="Q132" s="56">
        <f t="shared" si="8"/>
        <v>10250</v>
      </c>
      <c r="R132" s="88">
        <v>1928.3300000000004</v>
      </c>
      <c r="S132" s="90">
        <f t="shared" si="9"/>
        <v>8321.67</v>
      </c>
      <c r="T132" s="64" t="str">
        <f t="shared" si="6"/>
        <v>NO APLICA</v>
      </c>
      <c r="V132" s="5" t="s">
        <v>145</v>
      </c>
      <c r="W132" s="77">
        <f t="shared" si="7"/>
        <v>902</v>
      </c>
      <c r="X132" s="21">
        <v>902</v>
      </c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</row>
    <row r="133" spans="1:397" s="22" customFormat="1" ht="45" customHeight="1" x14ac:dyDescent="0.25">
      <c r="A133" s="33">
        <v>122</v>
      </c>
      <c r="B133" s="35" t="s">
        <v>6</v>
      </c>
      <c r="C133" s="65" t="s">
        <v>262</v>
      </c>
      <c r="D133" s="34" t="s">
        <v>70</v>
      </c>
      <c r="E133" s="36" t="s">
        <v>161</v>
      </c>
      <c r="F133" s="34" t="s">
        <v>167</v>
      </c>
      <c r="G133" s="59">
        <v>8000</v>
      </c>
      <c r="H133" s="46">
        <v>8000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59">
        <f t="shared" si="10"/>
        <v>2000</v>
      </c>
      <c r="P133" s="60">
        <v>250.00000000000006</v>
      </c>
      <c r="Q133" s="56">
        <f t="shared" si="8"/>
        <v>10250</v>
      </c>
      <c r="R133" s="88">
        <v>1928.3300000000004</v>
      </c>
      <c r="S133" s="90">
        <f t="shared" si="9"/>
        <v>8321.67</v>
      </c>
      <c r="T133" s="64" t="str">
        <f t="shared" si="6"/>
        <v>NO APLICA</v>
      </c>
      <c r="V133" s="5" t="s">
        <v>145</v>
      </c>
      <c r="W133" s="77">
        <f t="shared" si="7"/>
        <v>0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  <row r="134" spans="1:397" s="22" customFormat="1" ht="45" customHeight="1" x14ac:dyDescent="0.25">
      <c r="A134" s="33">
        <v>123</v>
      </c>
      <c r="B134" s="35" t="s">
        <v>6</v>
      </c>
      <c r="C134" s="65" t="s">
        <v>107</v>
      </c>
      <c r="D134" s="34" t="s">
        <v>259</v>
      </c>
      <c r="E134" s="36" t="s">
        <v>161</v>
      </c>
      <c r="F134" s="34" t="s">
        <v>167</v>
      </c>
      <c r="G134" s="59">
        <v>10000</v>
      </c>
      <c r="H134" s="46">
        <v>10000</v>
      </c>
      <c r="I134" s="46">
        <v>0</v>
      </c>
      <c r="J134" s="59">
        <v>0</v>
      </c>
      <c r="K134" s="46">
        <v>0</v>
      </c>
      <c r="L134" s="46">
        <v>0</v>
      </c>
      <c r="M134" s="46">
        <v>0</v>
      </c>
      <c r="N134" s="46">
        <v>0</v>
      </c>
      <c r="O134" s="59">
        <f t="shared" si="10"/>
        <v>2500</v>
      </c>
      <c r="P134" s="60">
        <v>250.00000000000006</v>
      </c>
      <c r="Q134" s="56">
        <f t="shared" si="8"/>
        <v>12750</v>
      </c>
      <c r="R134" s="88">
        <v>2743.83</v>
      </c>
      <c r="S134" s="90">
        <f t="shared" si="9"/>
        <v>10006.17</v>
      </c>
      <c r="T134" s="64" t="str">
        <f t="shared" si="6"/>
        <v>NO APLICA</v>
      </c>
      <c r="V134" s="5" t="s">
        <v>145</v>
      </c>
      <c r="W134" s="77">
        <f t="shared" si="7"/>
        <v>0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</row>
    <row r="135" spans="1:397" s="22" customFormat="1" ht="45" customHeight="1" x14ac:dyDescent="0.25">
      <c r="A135" s="33">
        <v>124</v>
      </c>
      <c r="B135" s="35" t="s">
        <v>6</v>
      </c>
      <c r="C135" s="65" t="s">
        <v>93</v>
      </c>
      <c r="D135" s="34" t="s">
        <v>70</v>
      </c>
      <c r="E135" s="36" t="s">
        <v>161</v>
      </c>
      <c r="F135" s="34" t="s">
        <v>167</v>
      </c>
      <c r="G135" s="59">
        <v>8000</v>
      </c>
      <c r="H135" s="46">
        <v>8000</v>
      </c>
      <c r="I135" s="46">
        <v>0</v>
      </c>
      <c r="J135" s="59">
        <v>0</v>
      </c>
      <c r="K135" s="46">
        <v>0</v>
      </c>
      <c r="L135" s="46">
        <v>0</v>
      </c>
      <c r="M135" s="46">
        <v>0</v>
      </c>
      <c r="N135" s="46">
        <v>0</v>
      </c>
      <c r="O135" s="59">
        <f t="shared" si="10"/>
        <v>2000</v>
      </c>
      <c r="P135" s="60">
        <v>250.00000000000006</v>
      </c>
      <c r="Q135" s="56">
        <f t="shared" si="8"/>
        <v>10250</v>
      </c>
      <c r="R135" s="88">
        <v>4728.33</v>
      </c>
      <c r="S135" s="90">
        <f t="shared" si="9"/>
        <v>5521.67</v>
      </c>
      <c r="T135" s="64" t="str">
        <f t="shared" si="6"/>
        <v>NO APLICA</v>
      </c>
      <c r="V135" s="5" t="s">
        <v>145</v>
      </c>
      <c r="W135" s="77">
        <f t="shared" si="7"/>
        <v>0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</row>
    <row r="136" spans="1:397" s="22" customFormat="1" ht="45" customHeight="1" x14ac:dyDescent="0.25">
      <c r="A136" s="33">
        <v>125</v>
      </c>
      <c r="B136" s="35" t="s">
        <v>6</v>
      </c>
      <c r="C136" s="65" t="s">
        <v>94</v>
      </c>
      <c r="D136" s="34" t="s">
        <v>70</v>
      </c>
      <c r="E136" s="36" t="s">
        <v>161</v>
      </c>
      <c r="F136" s="34" t="s">
        <v>167</v>
      </c>
      <c r="G136" s="59">
        <v>8000</v>
      </c>
      <c r="H136" s="46">
        <v>8000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59">
        <f t="shared" si="10"/>
        <v>2000</v>
      </c>
      <c r="P136" s="60">
        <v>250.00000000000006</v>
      </c>
      <c r="Q136" s="56">
        <f t="shared" si="8"/>
        <v>10250</v>
      </c>
      <c r="R136" s="88">
        <v>1928.3300000000004</v>
      </c>
      <c r="S136" s="90">
        <f t="shared" ref="S136:S147" si="11">Q136-R136</f>
        <v>8321.67</v>
      </c>
      <c r="T136" s="64" t="str">
        <f t="shared" si="6"/>
        <v>NO APLICA</v>
      </c>
      <c r="V136" s="5" t="s">
        <v>145</v>
      </c>
      <c r="W136" s="77">
        <f t="shared" si="7"/>
        <v>0</v>
      </c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</row>
    <row r="137" spans="1:397" s="22" customFormat="1" ht="45" customHeight="1" x14ac:dyDescent="0.25">
      <c r="A137" s="33">
        <v>126</v>
      </c>
      <c r="B137" s="35" t="s">
        <v>6</v>
      </c>
      <c r="C137" s="65" t="s">
        <v>95</v>
      </c>
      <c r="D137" s="34" t="s">
        <v>259</v>
      </c>
      <c r="E137" s="63" t="s">
        <v>161</v>
      </c>
      <c r="F137" s="34" t="s">
        <v>167</v>
      </c>
      <c r="G137" s="59">
        <v>10000</v>
      </c>
      <c r="H137" s="46">
        <v>10000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59">
        <f t="shared" si="10"/>
        <v>2500</v>
      </c>
      <c r="P137" s="60">
        <v>250.00000000000006</v>
      </c>
      <c r="Q137" s="56">
        <f t="shared" si="8"/>
        <v>12750</v>
      </c>
      <c r="R137" s="88">
        <v>2743.83</v>
      </c>
      <c r="S137" s="90">
        <f t="shared" si="11"/>
        <v>10006.17</v>
      </c>
      <c r="T137" s="64" t="str">
        <f t="shared" si="6"/>
        <v>NO APLICA</v>
      </c>
      <c r="V137" s="5" t="s">
        <v>145</v>
      </c>
      <c r="W137" s="77">
        <f t="shared" si="7"/>
        <v>0</v>
      </c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21"/>
      <c r="MF137" s="21"/>
      <c r="MG137" s="21"/>
      <c r="MH137" s="21"/>
      <c r="MI137" s="21"/>
      <c r="MJ137" s="21"/>
      <c r="MK137" s="21"/>
      <c r="ML137" s="21"/>
      <c r="MM137" s="21"/>
      <c r="MN137" s="21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21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21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</row>
    <row r="138" spans="1:397" s="8" customFormat="1" ht="45" customHeight="1" x14ac:dyDescent="0.25">
      <c r="A138" s="33">
        <v>127</v>
      </c>
      <c r="B138" s="35" t="s">
        <v>6</v>
      </c>
      <c r="C138" s="65" t="s">
        <v>193</v>
      </c>
      <c r="D138" s="34" t="s">
        <v>70</v>
      </c>
      <c r="E138" s="63" t="s">
        <v>161</v>
      </c>
      <c r="F138" s="34" t="s">
        <v>167</v>
      </c>
      <c r="G138" s="59">
        <v>8000</v>
      </c>
      <c r="H138" s="59">
        <v>8000</v>
      </c>
      <c r="I138" s="59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59">
        <f t="shared" si="10"/>
        <v>2000</v>
      </c>
      <c r="P138" s="60">
        <v>250.00000000000006</v>
      </c>
      <c r="Q138" s="56">
        <f t="shared" si="8"/>
        <v>10250</v>
      </c>
      <c r="R138" s="88">
        <v>1928.3300000000004</v>
      </c>
      <c r="S138" s="90">
        <f t="shared" si="11"/>
        <v>8321.67</v>
      </c>
      <c r="T138" s="64" t="str">
        <f t="shared" si="6"/>
        <v>NO APLICA</v>
      </c>
      <c r="V138" s="5" t="s">
        <v>145</v>
      </c>
      <c r="W138" s="77">
        <f t="shared" ref="W138:W147" si="12">SUM(X138:AE138)</f>
        <v>505</v>
      </c>
      <c r="X138" s="8">
        <v>505</v>
      </c>
    </row>
    <row r="139" spans="1:397" s="8" customFormat="1" ht="45" customHeight="1" x14ac:dyDescent="0.25">
      <c r="A139" s="33">
        <v>128</v>
      </c>
      <c r="B139" s="35" t="s">
        <v>6</v>
      </c>
      <c r="C139" s="65" t="s">
        <v>116</v>
      </c>
      <c r="D139" s="34" t="s">
        <v>259</v>
      </c>
      <c r="E139" s="63" t="s">
        <v>161</v>
      </c>
      <c r="F139" s="34" t="s">
        <v>167</v>
      </c>
      <c r="G139" s="59">
        <v>10000</v>
      </c>
      <c r="H139" s="59">
        <v>10000</v>
      </c>
      <c r="I139" s="59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59">
        <f t="shared" si="10"/>
        <v>2500</v>
      </c>
      <c r="P139" s="60">
        <v>250.00000000000006</v>
      </c>
      <c r="Q139" s="56">
        <f t="shared" si="8"/>
        <v>12750</v>
      </c>
      <c r="R139" s="88">
        <v>2743.83</v>
      </c>
      <c r="S139" s="90">
        <f t="shared" si="11"/>
        <v>10006.17</v>
      </c>
      <c r="T139" s="64" t="str">
        <f t="shared" si="6"/>
        <v>NO APLICA</v>
      </c>
      <c r="V139" s="5" t="s">
        <v>145</v>
      </c>
      <c r="W139" s="77">
        <f t="shared" si="12"/>
        <v>1366</v>
      </c>
      <c r="X139" s="8">
        <v>1366</v>
      </c>
    </row>
    <row r="140" spans="1:397" s="8" customFormat="1" ht="45" customHeight="1" x14ac:dyDescent="0.25">
      <c r="A140" s="33">
        <v>129</v>
      </c>
      <c r="B140" s="35" t="s">
        <v>6</v>
      </c>
      <c r="C140" s="65" t="s">
        <v>119</v>
      </c>
      <c r="D140" s="69" t="s">
        <v>70</v>
      </c>
      <c r="E140" s="63" t="s">
        <v>161</v>
      </c>
      <c r="F140" s="34" t="s">
        <v>167</v>
      </c>
      <c r="G140" s="59">
        <v>8000</v>
      </c>
      <c r="H140" s="59">
        <v>8000</v>
      </c>
      <c r="I140" s="59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59">
        <f t="shared" si="10"/>
        <v>2000</v>
      </c>
      <c r="P140" s="60">
        <v>250.00000000000006</v>
      </c>
      <c r="Q140" s="56">
        <f t="shared" si="8"/>
        <v>10250</v>
      </c>
      <c r="R140" s="88">
        <v>1928.3300000000004</v>
      </c>
      <c r="S140" s="90">
        <f t="shared" si="11"/>
        <v>8321.67</v>
      </c>
      <c r="T140" s="64" t="str">
        <f t="shared" si="6"/>
        <v>NO APLICA</v>
      </c>
      <c r="V140" s="5" t="s">
        <v>145</v>
      </c>
      <c r="W140" s="77">
        <f t="shared" si="12"/>
        <v>1309</v>
      </c>
      <c r="X140" s="8">
        <v>1309</v>
      </c>
    </row>
    <row r="141" spans="1:397" s="8" customFormat="1" ht="45" customHeight="1" x14ac:dyDescent="0.25">
      <c r="A141" s="33">
        <v>130</v>
      </c>
      <c r="B141" s="35" t="s">
        <v>6</v>
      </c>
      <c r="C141" s="65" t="s">
        <v>120</v>
      </c>
      <c r="D141" s="68" t="s">
        <v>259</v>
      </c>
      <c r="E141" s="63" t="s">
        <v>161</v>
      </c>
      <c r="F141" s="34" t="s">
        <v>167</v>
      </c>
      <c r="G141" s="59">
        <v>10000</v>
      </c>
      <c r="H141" s="59">
        <v>10000</v>
      </c>
      <c r="I141" s="59">
        <v>0</v>
      </c>
      <c r="J141" s="59">
        <v>0</v>
      </c>
      <c r="K141" s="46">
        <v>0</v>
      </c>
      <c r="L141" s="46">
        <v>0</v>
      </c>
      <c r="M141" s="46">
        <v>0</v>
      </c>
      <c r="N141" s="46">
        <v>0</v>
      </c>
      <c r="O141" s="59">
        <f t="shared" si="10"/>
        <v>2500</v>
      </c>
      <c r="P141" s="60">
        <v>250.00000000000006</v>
      </c>
      <c r="Q141" s="56">
        <f t="shared" si="8"/>
        <v>12750</v>
      </c>
      <c r="R141" s="88">
        <v>2743.83</v>
      </c>
      <c r="S141" s="90">
        <f t="shared" si="11"/>
        <v>10006.17</v>
      </c>
      <c r="T141" s="64" t="str">
        <f t="shared" ref="T141:T147" si="13">V141</f>
        <v>NO APLICA</v>
      </c>
      <c r="V141" s="5" t="s">
        <v>145</v>
      </c>
      <c r="W141" s="77">
        <f t="shared" si="12"/>
        <v>0</v>
      </c>
    </row>
    <row r="142" spans="1:397" s="8" customFormat="1" ht="45" customHeight="1" x14ac:dyDescent="0.25">
      <c r="A142" s="33">
        <v>131</v>
      </c>
      <c r="B142" s="35" t="s">
        <v>6</v>
      </c>
      <c r="C142" s="65" t="s">
        <v>113</v>
      </c>
      <c r="D142" s="70" t="s">
        <v>70</v>
      </c>
      <c r="E142" s="63" t="s">
        <v>161</v>
      </c>
      <c r="F142" s="34" t="s">
        <v>167</v>
      </c>
      <c r="G142" s="59">
        <v>8000</v>
      </c>
      <c r="H142" s="59">
        <v>8000</v>
      </c>
      <c r="I142" s="59">
        <v>0</v>
      </c>
      <c r="J142" s="59">
        <v>0</v>
      </c>
      <c r="K142" s="46">
        <v>0</v>
      </c>
      <c r="L142" s="46">
        <v>0</v>
      </c>
      <c r="M142" s="46">
        <v>0</v>
      </c>
      <c r="N142" s="46">
        <v>0</v>
      </c>
      <c r="O142" s="59">
        <f t="shared" si="10"/>
        <v>2000</v>
      </c>
      <c r="P142" s="60">
        <v>250.00000000000006</v>
      </c>
      <c r="Q142" s="56">
        <f t="shared" ref="Q142:Q147" si="14">SUM(H142:P142)</f>
        <v>10250</v>
      </c>
      <c r="R142" s="88">
        <v>1928.3300000000004</v>
      </c>
      <c r="S142" s="90">
        <f t="shared" si="11"/>
        <v>8321.67</v>
      </c>
      <c r="T142" s="64" t="str">
        <f t="shared" si="13"/>
        <v>NO APLICA</v>
      </c>
      <c r="V142" s="5" t="s">
        <v>145</v>
      </c>
      <c r="W142" s="77">
        <f t="shared" si="12"/>
        <v>0</v>
      </c>
    </row>
    <row r="143" spans="1:397" s="8" customFormat="1" ht="45" customHeight="1" x14ac:dyDescent="0.25">
      <c r="A143" s="33">
        <v>132</v>
      </c>
      <c r="B143" s="35" t="s">
        <v>6</v>
      </c>
      <c r="C143" s="65" t="s">
        <v>100</v>
      </c>
      <c r="D143" s="70" t="s">
        <v>70</v>
      </c>
      <c r="E143" s="63" t="s">
        <v>161</v>
      </c>
      <c r="F143" s="34" t="s">
        <v>167</v>
      </c>
      <c r="G143" s="59">
        <v>8000</v>
      </c>
      <c r="H143" s="59">
        <v>8000</v>
      </c>
      <c r="I143" s="59">
        <v>0</v>
      </c>
      <c r="J143" s="59">
        <v>0</v>
      </c>
      <c r="K143" s="46">
        <v>0</v>
      </c>
      <c r="L143" s="46">
        <v>0</v>
      </c>
      <c r="M143" s="46">
        <v>0</v>
      </c>
      <c r="N143" s="46">
        <v>0</v>
      </c>
      <c r="O143" s="59">
        <f t="shared" si="10"/>
        <v>2000</v>
      </c>
      <c r="P143" s="60">
        <v>250.00000000000006</v>
      </c>
      <c r="Q143" s="56">
        <f t="shared" si="14"/>
        <v>10250</v>
      </c>
      <c r="R143" s="88">
        <v>1928.3300000000004</v>
      </c>
      <c r="S143" s="90">
        <f t="shared" si="11"/>
        <v>8321.67</v>
      </c>
      <c r="T143" s="64" t="str">
        <f t="shared" si="13"/>
        <v>NO APLICA</v>
      </c>
      <c r="V143" s="5" t="s">
        <v>145</v>
      </c>
      <c r="W143" s="77">
        <f t="shared" si="12"/>
        <v>1248</v>
      </c>
      <c r="X143" s="8">
        <v>1248</v>
      </c>
    </row>
    <row r="144" spans="1:397" s="8" customFormat="1" ht="45" customHeight="1" x14ac:dyDescent="0.25">
      <c r="A144" s="33">
        <v>133</v>
      </c>
      <c r="B144" s="35" t="s">
        <v>6</v>
      </c>
      <c r="C144" s="65" t="s">
        <v>204</v>
      </c>
      <c r="D144" s="71" t="s">
        <v>70</v>
      </c>
      <c r="E144" s="63" t="s">
        <v>161</v>
      </c>
      <c r="F144" s="34" t="s">
        <v>167</v>
      </c>
      <c r="G144" s="59">
        <v>8000</v>
      </c>
      <c r="H144" s="59">
        <v>8000</v>
      </c>
      <c r="I144" s="59">
        <v>0</v>
      </c>
      <c r="J144" s="59">
        <v>0</v>
      </c>
      <c r="K144" s="46">
        <v>0</v>
      </c>
      <c r="L144" s="46">
        <v>0</v>
      </c>
      <c r="M144" s="46">
        <v>0</v>
      </c>
      <c r="N144" s="46">
        <v>0</v>
      </c>
      <c r="O144" s="59">
        <f t="shared" si="10"/>
        <v>2000</v>
      </c>
      <c r="P144" s="60">
        <v>250.00000000000006</v>
      </c>
      <c r="Q144" s="56">
        <f t="shared" si="14"/>
        <v>10250</v>
      </c>
      <c r="R144" s="88">
        <v>1928.3300000000004</v>
      </c>
      <c r="S144" s="90">
        <f t="shared" si="11"/>
        <v>8321.67</v>
      </c>
      <c r="T144" s="64" t="str">
        <f t="shared" si="13"/>
        <v>NO APLICA</v>
      </c>
      <c r="V144" s="5" t="s">
        <v>145</v>
      </c>
      <c r="W144" s="77">
        <f t="shared" si="12"/>
        <v>923</v>
      </c>
      <c r="X144" s="8">
        <v>923</v>
      </c>
    </row>
    <row r="145" spans="1:396" s="8" customFormat="1" ht="45" customHeight="1" x14ac:dyDescent="0.25">
      <c r="A145" s="33">
        <v>134</v>
      </c>
      <c r="B145" s="35" t="s">
        <v>6</v>
      </c>
      <c r="C145" s="65" t="s">
        <v>129</v>
      </c>
      <c r="D145" s="71" t="s">
        <v>70</v>
      </c>
      <c r="E145" s="63" t="s">
        <v>161</v>
      </c>
      <c r="F145" s="34" t="s">
        <v>167</v>
      </c>
      <c r="G145" s="59">
        <v>8000</v>
      </c>
      <c r="H145" s="59">
        <v>8000</v>
      </c>
      <c r="I145" s="59">
        <v>0</v>
      </c>
      <c r="J145" s="59">
        <v>0</v>
      </c>
      <c r="K145" s="46">
        <v>0</v>
      </c>
      <c r="L145" s="46">
        <v>0</v>
      </c>
      <c r="M145" s="46">
        <v>0</v>
      </c>
      <c r="N145" s="46">
        <v>0</v>
      </c>
      <c r="O145" s="59">
        <f t="shared" si="10"/>
        <v>2000</v>
      </c>
      <c r="P145" s="60">
        <v>250.00000000000006</v>
      </c>
      <c r="Q145" s="56">
        <f t="shared" si="14"/>
        <v>10250</v>
      </c>
      <c r="R145" s="88">
        <v>1928.3300000000004</v>
      </c>
      <c r="S145" s="90">
        <f t="shared" si="11"/>
        <v>8321.67</v>
      </c>
      <c r="T145" s="64" t="str">
        <f t="shared" si="13"/>
        <v>NO APLICA</v>
      </c>
      <c r="V145" s="5" t="s">
        <v>145</v>
      </c>
      <c r="W145" s="77">
        <f t="shared" si="12"/>
        <v>0</v>
      </c>
    </row>
    <row r="146" spans="1:396" s="8" customFormat="1" ht="45" customHeight="1" x14ac:dyDescent="0.25">
      <c r="A146" s="33">
        <v>135</v>
      </c>
      <c r="B146" s="35" t="s">
        <v>6</v>
      </c>
      <c r="C146" s="65" t="s">
        <v>263</v>
      </c>
      <c r="D146" s="71" t="s">
        <v>70</v>
      </c>
      <c r="E146" s="63" t="s">
        <v>161</v>
      </c>
      <c r="F146" s="34" t="s">
        <v>167</v>
      </c>
      <c r="G146" s="59">
        <v>8000</v>
      </c>
      <c r="H146" s="59">
        <v>8000</v>
      </c>
      <c r="I146" s="59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59">
        <f t="shared" si="10"/>
        <v>2000</v>
      </c>
      <c r="P146" s="60">
        <v>250.00000000000006</v>
      </c>
      <c r="Q146" s="56">
        <f t="shared" si="14"/>
        <v>10250</v>
      </c>
      <c r="R146" s="88">
        <v>1928.3300000000004</v>
      </c>
      <c r="S146" s="90">
        <f t="shared" si="11"/>
        <v>8321.67</v>
      </c>
      <c r="T146" s="64" t="str">
        <f t="shared" si="13"/>
        <v>NO APLICA</v>
      </c>
      <c r="V146" s="5" t="s">
        <v>145</v>
      </c>
      <c r="W146" s="77">
        <f t="shared" si="12"/>
        <v>3673.9</v>
      </c>
      <c r="X146" s="8">
        <v>1476</v>
      </c>
      <c r="Y146" s="8">
        <v>585</v>
      </c>
      <c r="Z146" s="8">
        <v>1102.9000000000001</v>
      </c>
      <c r="AA146" s="8">
        <v>510</v>
      </c>
    </row>
    <row r="147" spans="1:396" s="8" customFormat="1" ht="45" customHeight="1" thickBot="1" x14ac:dyDescent="0.3">
      <c r="A147" s="33">
        <v>136</v>
      </c>
      <c r="B147" s="35" t="s">
        <v>6</v>
      </c>
      <c r="C147" s="65" t="s">
        <v>115</v>
      </c>
      <c r="D147" s="71" t="s">
        <v>259</v>
      </c>
      <c r="E147" s="63" t="s">
        <v>161</v>
      </c>
      <c r="F147" s="34" t="s">
        <v>167</v>
      </c>
      <c r="G147" s="59">
        <v>10000</v>
      </c>
      <c r="H147" s="59">
        <v>10000</v>
      </c>
      <c r="I147" s="59">
        <v>0</v>
      </c>
      <c r="J147" s="59">
        <v>0</v>
      </c>
      <c r="K147" s="46">
        <v>0</v>
      </c>
      <c r="L147" s="46">
        <v>0</v>
      </c>
      <c r="M147" s="46">
        <v>0</v>
      </c>
      <c r="N147" s="46">
        <v>0</v>
      </c>
      <c r="O147" s="59">
        <f t="shared" si="10"/>
        <v>2500</v>
      </c>
      <c r="P147" s="60">
        <v>250.00000000000006</v>
      </c>
      <c r="Q147" s="56">
        <f t="shared" si="14"/>
        <v>12750</v>
      </c>
      <c r="R147" s="88">
        <v>5868.83</v>
      </c>
      <c r="S147" s="90">
        <f t="shared" si="11"/>
        <v>6881.17</v>
      </c>
      <c r="T147" s="64" t="str">
        <f t="shared" si="13"/>
        <v>NO APLICA</v>
      </c>
      <c r="V147" s="5" t="s">
        <v>145</v>
      </c>
      <c r="W147" s="77">
        <f t="shared" si="12"/>
        <v>0</v>
      </c>
    </row>
    <row r="148" spans="1:396" s="8" customFormat="1" ht="24.95" customHeight="1" thickBot="1" x14ac:dyDescent="0.3">
      <c r="A148" s="80">
        <f>A147</f>
        <v>136</v>
      </c>
      <c r="B148" s="81"/>
      <c r="C148" s="97" t="s">
        <v>18</v>
      </c>
      <c r="D148" s="98"/>
      <c r="E148" s="82"/>
      <c r="F148" s="83"/>
      <c r="G148" s="84">
        <f>SUM(G12:G147)</f>
        <v>1279500</v>
      </c>
      <c r="H148" s="84">
        <f>SUM(H12:H147)</f>
        <v>1258145.1612903224</v>
      </c>
      <c r="I148" s="84">
        <f>SUM(I12:I147)</f>
        <v>0</v>
      </c>
      <c r="J148" s="84">
        <f>SUM(J12:J147)-0.01</f>
        <v>17395.151290322588</v>
      </c>
      <c r="K148" s="84">
        <f>SUM(K12:K147)</f>
        <v>0</v>
      </c>
      <c r="L148" s="84">
        <f t="shared" ref="L148:N148" si="15">SUM(L12:L147)</f>
        <v>6500</v>
      </c>
      <c r="M148" s="84">
        <f t="shared" si="15"/>
        <v>6500</v>
      </c>
      <c r="N148" s="84">
        <f t="shared" si="15"/>
        <v>12000</v>
      </c>
      <c r="O148" s="84">
        <f>SUM(O12:O147)-0.01</f>
        <v>276411.2803225806</v>
      </c>
      <c r="P148" s="84">
        <f>SUM(P12:P147)-0.01</f>
        <v>33467.731935483869</v>
      </c>
      <c r="Q148" s="84">
        <f>SUM(Q12:Q147)-0.01</f>
        <v>1610419.3448387098</v>
      </c>
      <c r="R148" s="84">
        <f>SUM(R12:R147)-0.01</f>
        <v>337754.82709677436</v>
      </c>
      <c r="S148" s="84">
        <f>SUM(S12:S147)-0.01</f>
        <v>1272664.5077419346</v>
      </c>
      <c r="T148" s="84">
        <f>SUM(T12:T147)</f>
        <v>0</v>
      </c>
      <c r="U148" s="9"/>
      <c r="V148" s="75"/>
      <c r="W148" s="75">
        <f>SUM(W12:W147)</f>
        <v>90735.169999999984</v>
      </c>
    </row>
    <row r="149" spans="1:396" s="10" customFormat="1" ht="11.25" customHeight="1" x14ac:dyDescent="0.25">
      <c r="A149" s="37"/>
      <c r="B149" s="38"/>
      <c r="C149" s="47"/>
      <c r="D149" s="47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40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</row>
    <row r="150" spans="1:396" s="10" customFormat="1" ht="24.75" customHeight="1" x14ac:dyDescent="0.25">
      <c r="A150" s="41" t="s">
        <v>41</v>
      </c>
      <c r="B150" s="42"/>
      <c r="C150" s="92" t="s">
        <v>180</v>
      </c>
      <c r="D150" s="92"/>
      <c r="E150" s="43"/>
      <c r="F150" s="43"/>
      <c r="G150" s="44"/>
      <c r="H150" s="44"/>
      <c r="I150" s="4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4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</row>
    <row r="151" spans="1:396" s="10" customFormat="1" ht="21" customHeight="1" x14ac:dyDescent="0.25">
      <c r="A151" s="37"/>
      <c r="B151" s="42"/>
      <c r="C151" s="91" t="s">
        <v>179</v>
      </c>
      <c r="D151" s="9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40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</row>
    <row r="152" spans="1:396" s="10" customFormat="1" ht="21" customHeight="1" x14ac:dyDescent="0.25">
      <c r="A152" s="37"/>
      <c r="B152" s="42"/>
      <c r="C152" s="91" t="s">
        <v>264</v>
      </c>
      <c r="D152" s="9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40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</row>
    <row r="153" spans="1:396" s="10" customFormat="1" ht="21" hidden="1" customHeight="1" x14ac:dyDescent="0.25">
      <c r="A153" s="37"/>
      <c r="B153" s="42"/>
      <c r="C153" s="91"/>
      <c r="D153" s="9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>
        <f>SUM(R12:R18)</f>
        <v>47261.440000000002</v>
      </c>
      <c r="S153" s="39">
        <f>SUM(S12:S18)</f>
        <v>134613.56</v>
      </c>
      <c r="T153" s="40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</row>
    <row r="154" spans="1:396" s="10" customFormat="1" ht="10.5" hidden="1" customHeight="1" x14ac:dyDescent="0.25">
      <c r="A154" s="37"/>
      <c r="B154" s="45"/>
      <c r="C154" s="48"/>
      <c r="D154" s="47"/>
      <c r="E154" s="39"/>
      <c r="F154" s="39"/>
      <c r="G154" s="39"/>
      <c r="H154" s="17">
        <f>SUM(H12:H18)</f>
        <v>152500</v>
      </c>
      <c r="I154" s="78">
        <f>SUM(Q12:Q18)</f>
        <v>181875</v>
      </c>
      <c r="J154" s="39"/>
      <c r="K154" s="39"/>
      <c r="L154" s="39"/>
      <c r="M154" s="39"/>
      <c r="N154" s="39"/>
      <c r="O154" s="39"/>
      <c r="P154" s="39"/>
      <c r="Q154" s="39"/>
      <c r="R154" s="39">
        <f>SUM(R19:R147)</f>
        <v>290493.3970967739</v>
      </c>
      <c r="S154" s="39">
        <f>SUM(S19:S147)</f>
        <v>1138050.9577419362</v>
      </c>
      <c r="T154" s="40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</row>
    <row r="155" spans="1:396" s="10" customFormat="1" ht="21" hidden="1" customHeight="1" x14ac:dyDescent="0.25">
      <c r="A155" s="15"/>
      <c r="B155" s="20"/>
      <c r="C155" s="49"/>
      <c r="D155" s="51"/>
      <c r="E155" s="16"/>
      <c r="F155" s="16"/>
      <c r="G155" s="17"/>
      <c r="H155" s="17">
        <f>SUM(H19:H147)</f>
        <v>1105645.1612903224</v>
      </c>
      <c r="I155" s="78">
        <f>SUM(Q19:Q147)</f>
        <v>1428544.3548387093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</row>
  </sheetData>
  <autoFilter ref="A11:OG148" xr:uid="{00000000-0001-0000-0000-000000000000}"/>
  <mergeCells count="15">
    <mergeCell ref="C153:D153"/>
    <mergeCell ref="C152:D152"/>
    <mergeCell ref="C150:D150"/>
    <mergeCell ref="C151:D151"/>
    <mergeCell ref="A1:S1"/>
    <mergeCell ref="A2:S2"/>
    <mergeCell ref="A3:S3"/>
    <mergeCell ref="A4:S4"/>
    <mergeCell ref="A5:S5"/>
    <mergeCell ref="C148:D148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51181102362204722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 Q20:Q42 Q43:Q88" formulaRange="1"/>
    <ignoredError sqref="B148 B12:B1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2023-02-07T22:47:55Z</cp:lastPrinted>
  <dcterms:created xsi:type="dcterms:W3CDTF">2021-04-06T19:01:50Z</dcterms:created>
  <dcterms:modified xsi:type="dcterms:W3CDTF">2023-02-07T22:47:58Z</dcterms:modified>
</cp:coreProperties>
</file>