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G:\Mi unidad\Computadora escritorio JA\Documentos\COPADEH al 031221\2023 COPADEH\Informes Sociolinguistica 2023\Noviembre 2023 COPADEH sociolinguistico\"/>
    </mc:Choice>
  </mc:AlternateContent>
  <xr:revisionPtr revIDLastSave="0" documentId="13_ncr:1_{A6AD4186-DCE1-4258-B62A-3AB8F49016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ventos" sheetId="15" r:id="rId1"/>
  </sheets>
  <definedNames>
    <definedName name="_xlnm._FilterDatabase" localSheetId="0" hidden="1">eventos!$A$1:$AC$39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15" l="1"/>
  <c r="F36" i="15" s="1"/>
  <c r="G35" i="15"/>
  <c r="G36" i="15" s="1"/>
  <c r="H35" i="15"/>
  <c r="H36" i="15" s="1"/>
  <c r="I35" i="15"/>
  <c r="I36" i="15" s="1"/>
  <c r="D48" i="15" s="1"/>
  <c r="J35" i="15"/>
  <c r="J36" i="15" s="1"/>
  <c r="K35" i="15"/>
  <c r="K36" i="15" s="1"/>
  <c r="L35" i="15"/>
  <c r="L36" i="15" s="1"/>
  <c r="M35" i="15"/>
  <c r="M36" i="15" s="1"/>
  <c r="D66" i="15" s="1"/>
  <c r="N35" i="15"/>
  <c r="N36" i="15" s="1"/>
  <c r="D68" i="15" s="1"/>
  <c r="O35" i="15"/>
  <c r="O36" i="15" s="1"/>
  <c r="D70" i="15" s="1"/>
  <c r="P35" i="15"/>
  <c r="P36" i="15" s="1"/>
  <c r="D65" i="15" s="1"/>
  <c r="Q35" i="15"/>
  <c r="Q36" i="15" s="1"/>
  <c r="D69" i="15" s="1"/>
  <c r="R35" i="15"/>
  <c r="R36" i="15" s="1"/>
  <c r="D67" i="15" s="1"/>
  <c r="S35" i="15"/>
  <c r="S36" i="15" s="1"/>
  <c r="T35" i="15"/>
  <c r="T36" i="15" s="1"/>
  <c r="U35" i="15"/>
  <c r="U36" i="15" s="1"/>
  <c r="V35" i="15"/>
  <c r="V36" i="15" s="1"/>
  <c r="W35" i="15"/>
  <c r="W36" i="15" s="1"/>
  <c r="X35" i="15"/>
  <c r="X36" i="15" s="1"/>
  <c r="Y35" i="15"/>
  <c r="Y36" i="15" s="1"/>
  <c r="T37" i="15" l="1"/>
  <c r="V38" i="15" s="1"/>
  <c r="F37" i="15"/>
  <c r="F38" i="15" s="1"/>
  <c r="I37" i="15"/>
  <c r="K38" i="15" s="1"/>
  <c r="M37" i="15"/>
  <c r="N38" i="15" s="1"/>
  <c r="D50" i="15"/>
  <c r="D49" i="15"/>
  <c r="Y38" i="15" l="1"/>
  <c r="T38" i="15"/>
  <c r="X38" i="15"/>
  <c r="U38" i="15"/>
  <c r="W38" i="15"/>
  <c r="G38" i="15"/>
  <c r="I38" i="15"/>
  <c r="Q38" i="15"/>
  <c r="J38" i="15"/>
  <c r="R38" i="15"/>
  <c r="M38" i="15"/>
  <c r="O38" i="15"/>
  <c r="P38" i="15"/>
  <c r="D71" i="15"/>
  <c r="D51" i="15"/>
  <c r="F65" i="15" l="1"/>
  <c r="F66" i="15"/>
  <c r="F69" i="15"/>
  <c r="F68" i="15"/>
  <c r="F70" i="15"/>
  <c r="F67" i="15"/>
  <c r="F48" i="15"/>
  <c r="F50" i="15"/>
  <c r="F49" i="15"/>
  <c r="AB41" i="15" l="1"/>
</calcChain>
</file>

<file path=xl/sharedStrings.xml><?xml version="1.0" encoding="utf-8"?>
<sst xmlns="http://schemas.openxmlformats.org/spreadsheetml/2006/main" count="168" uniqueCount="106">
  <si>
    <t>Maya</t>
  </si>
  <si>
    <t>31-59</t>
  </si>
  <si>
    <t>Garífuna</t>
  </si>
  <si>
    <t>No indica</t>
  </si>
  <si>
    <t>Población atendida</t>
  </si>
  <si>
    <t>60 o más</t>
  </si>
  <si>
    <t>Auditiva</t>
  </si>
  <si>
    <t>Motora</t>
  </si>
  <si>
    <t>Visual</t>
  </si>
  <si>
    <t>De Lenguaje</t>
  </si>
  <si>
    <t>Intelectual</t>
  </si>
  <si>
    <t>Psicosocial</t>
  </si>
  <si>
    <t>AFRODESCENDIENTE</t>
  </si>
  <si>
    <t>Ladino/Mestizo</t>
  </si>
  <si>
    <t>TOTALES</t>
  </si>
  <si>
    <t>Porcentaje</t>
  </si>
  <si>
    <t>Fecha</t>
  </si>
  <si>
    <t>Mujeres</t>
  </si>
  <si>
    <t>Hombres</t>
  </si>
  <si>
    <t>13-30 (juventud)</t>
  </si>
  <si>
    <t>60 o más (Tercera edad)</t>
  </si>
  <si>
    <t>Total</t>
  </si>
  <si>
    <t>GÉNERO</t>
  </si>
  <si>
    <t>EDAD</t>
  </si>
  <si>
    <t>ETNIA</t>
  </si>
  <si>
    <t>Xinca</t>
  </si>
  <si>
    <t>PERSONAS CON DISCAPACIDAD</t>
  </si>
  <si>
    <t>13-30</t>
  </si>
  <si>
    <t>Afro-descendiente</t>
  </si>
  <si>
    <t>Lugar</t>
  </si>
  <si>
    <t>TDDHHPL 01</t>
  </si>
  <si>
    <t>TDDHHPL 02</t>
  </si>
  <si>
    <t>TDDHHPL 03</t>
  </si>
  <si>
    <t>TDDHHPL 04</t>
  </si>
  <si>
    <t>Tema</t>
  </si>
  <si>
    <t>Subproducto</t>
  </si>
  <si>
    <t>Objetivo</t>
  </si>
  <si>
    <t>No. Portafolio</t>
  </si>
  <si>
    <t>Modalidad</t>
  </si>
  <si>
    <t>Sede</t>
  </si>
  <si>
    <t>presencial</t>
  </si>
  <si>
    <t>Virtual</t>
  </si>
  <si>
    <t>Servidores Públicos y Ciudadanos  formados y capacitados en Cultura de Paz, respeto a los Derechos Humanos y Mecanismos de Diálogo</t>
  </si>
  <si>
    <t>Conversatorio Construyendo una Cultura de Paz</t>
  </si>
  <si>
    <t>Alta Verapaz</t>
  </si>
  <si>
    <t>Describir que es una Cultura de Paz, relacionando y explicando los elementos que contribuyen para alcanzarla.</t>
  </si>
  <si>
    <t>Baja Verapaz</t>
  </si>
  <si>
    <t>Guatemala</t>
  </si>
  <si>
    <t>Jutiapa</t>
  </si>
  <si>
    <t>Sacatepéquez</t>
  </si>
  <si>
    <t>Conversatorio Derechos Humanos, Cultura de Paz y Diálogo como herramienta para la prevención de conflictos</t>
  </si>
  <si>
    <t>Al finalizar el conversatorio, el participante podrá: identificar y definir conceptos básicos en materia a Derechos Humanos, Cultura de Paz y Diálogo como una herramienta para la prevención de conflictos.</t>
  </si>
  <si>
    <t>Sololá</t>
  </si>
  <si>
    <t>Sede Sololá</t>
  </si>
  <si>
    <t>Conversatorio Un Líder para la Paz</t>
  </si>
  <si>
    <t>Al finalizar el conversatorio, el participante podrá: identificar y definir conceptos básicos en materia de liderazgo y entender su función como líder para su familia, institución y su nación.Al finalizar el conversatorio, el participante podrá: identificar y definir conceptos básicos en materia de liderazgo y entender su función como líder para su familia, institución y su nación.</t>
  </si>
  <si>
    <t>Quiché</t>
  </si>
  <si>
    <t>COPADEH-CDDHHCPD-135</t>
  </si>
  <si>
    <t>COPADEH-CDDHHCPD-151</t>
  </si>
  <si>
    <t>COPADEH-CDDHHCPD-178</t>
  </si>
  <si>
    <t>Taller Construyendo una Cultura de Paz</t>
  </si>
  <si>
    <t>COPADEH-TCCP-19</t>
  </si>
  <si>
    <t>El Progreso</t>
  </si>
  <si>
    <t>COPADEH-TCCP-18</t>
  </si>
  <si>
    <t>COPADEH-TCCP-17</t>
  </si>
  <si>
    <t>COPADEH-TCCP-16</t>
  </si>
  <si>
    <t>COPADEH-TCCP-115</t>
  </si>
  <si>
    <t>Jalapa</t>
  </si>
  <si>
    <t>COPADEH-TCCP-14</t>
  </si>
  <si>
    <t>COPADEH-TDHPC-16</t>
  </si>
  <si>
    <t>COPADEH-TDHPC-17</t>
  </si>
  <si>
    <t>Izabal</t>
  </si>
  <si>
    <t xml:space="preserve">Taller de  Diálogo como herramienta para la prevención y Transformación de Conflictos				</t>
  </si>
  <si>
    <t>Identificar valores y principios del díalogo, para su aplicación en la prevención y transformación de conflictos</t>
  </si>
  <si>
    <t>COPADEH-TNMARC-06</t>
  </si>
  <si>
    <t xml:space="preserve">Taller de Negociación como Método Alterno para la Resolución y Transformación  de Conflictos 				</t>
  </si>
  <si>
    <t>Identificar y practicar los conceptos básicos en temas de conflicto, negociación y herramientas que se deben aplicar para el abordaje y manejo apropiado de los conflictos en diversos ámbitos de la vida, con la finalidad de resolver los mismos, promoviendo una cultura de paz</t>
  </si>
  <si>
    <t>COPADEH-CCCP-2023-50</t>
  </si>
  <si>
    <t>COPADEH-CCCP-57</t>
  </si>
  <si>
    <t>COPADEH-CCCP-2023-63</t>
  </si>
  <si>
    <t>COPADEH-CDHCP-2023-03</t>
  </si>
  <si>
    <t>Conversatorio de  Diálogo como Herramienta para la Prevención y Transformación de Conflictos</t>
  </si>
  <si>
    <t>COPADEH-ULPLP-41</t>
  </si>
  <si>
    <t>COPADEH-ULPLP-46</t>
  </si>
  <si>
    <t>COPADEH-ULPLP-47</t>
  </si>
  <si>
    <t>COPADEH-ULPLP-48</t>
  </si>
  <si>
    <t>COPADEH-ULPLP-50</t>
  </si>
  <si>
    <t>COPADEH-ULPLP-53</t>
  </si>
  <si>
    <t>COPADEH-ULPLP-56</t>
  </si>
  <si>
    <t>Sede Suchitepéquez</t>
  </si>
  <si>
    <t>Suchitepéquez</t>
  </si>
  <si>
    <t>COPADEH-ULPLP-57</t>
  </si>
  <si>
    <t>COPADEH-CPPM-01</t>
  </si>
  <si>
    <t>COPADEH-CDDHH-003</t>
  </si>
  <si>
    <t>Conversatorio Conocimientos Básicos en Derechos Humanos</t>
  </si>
  <si>
    <t>Definir conceptos básicos sobre Derechos Humanos, tomando en cuenta sus características, clasificación e identificar algunaos valores que promueven el respeto a los mismos.</t>
  </si>
  <si>
    <t>Noviembre 2023</t>
  </si>
  <si>
    <t>COPADEH-TDDHHPC-01</t>
  </si>
  <si>
    <t>COPADEH-TDDHHPC-02</t>
  </si>
  <si>
    <t>COPADEH-TDDHHPC-03</t>
  </si>
  <si>
    <t>Taller Derechos Humanos con Pertinencia Cultural</t>
  </si>
  <si>
    <t>Sensibilizar en la importancia de la participación política de la mujer</t>
  </si>
  <si>
    <t>Valorar la importancia de la promoción y respeto de los Derechos Humanos, así como de integrar el enfoque intercultural en los servicios públicos</t>
  </si>
  <si>
    <t>Conversatorio Participación Política de la Mujer</t>
  </si>
  <si>
    <t>Sede Nebaj</t>
  </si>
  <si>
    <t>Sede Baja Verapaz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</si>
</sst>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</numFmts>
  <fonts count="25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color rgb="FF000000"/>
      <name val="Verdana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4" tint="-0.249977111117893"/>
      <name val="Arial"/>
      <family val="2"/>
    </font>
    <font>
      <sz val="10"/>
      <color rgb="FF0070C0"/>
      <name val="Arial"/>
      <family val="2"/>
    </font>
    <font>
      <b/>
      <sz val="11"/>
      <name val="Arial"/>
      <family val="2"/>
      <scheme val="minor"/>
    </font>
    <font>
      <sz val="1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4">
    <xf numFmtId="0" fontId="0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4" fillId="0" borderId="0"/>
    <xf numFmtId="44" fontId="4" fillId="0" borderId="0" applyFont="0" applyFill="0" applyBorder="0" applyAlignment="0" applyProtection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9" fillId="0" borderId="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 indent="1"/>
    </xf>
    <xf numFmtId="9" fontId="0" fillId="0" borderId="0" xfId="4" applyFont="1"/>
    <xf numFmtId="0" fontId="7" fillId="0" borderId="0" xfId="0" applyFont="1"/>
    <xf numFmtId="0" fontId="8" fillId="0" borderId="0" xfId="0" applyFont="1"/>
    <xf numFmtId="10" fontId="0" fillId="0" borderId="0" xfId="4" applyNumberFormat="1" applyFont="1"/>
    <xf numFmtId="0" fontId="13" fillId="4" borderId="3" xfId="0" applyFont="1" applyFill="1" applyBorder="1" applyAlignment="1">
      <alignment vertical="center" wrapText="1"/>
    </xf>
    <xf numFmtId="9" fontId="0" fillId="0" borderId="3" xfId="4" applyFont="1" applyBorder="1" applyAlignment="1"/>
    <xf numFmtId="49" fontId="11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14" fontId="12" fillId="0" borderId="3" xfId="0" applyNumberFormat="1" applyFont="1" applyBorder="1" applyAlignment="1">
      <alignment horizontal="center" vertical="center" wrapText="1"/>
    </xf>
    <xf numFmtId="0" fontId="16" fillId="0" borderId="0" xfId="0" applyFont="1"/>
    <xf numFmtId="9" fontId="16" fillId="0" borderId="0" xfId="4" applyFont="1" applyAlignme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1" fillId="2" borderId="3" xfId="0" applyFont="1" applyFill="1" applyBorder="1" applyAlignment="1">
      <alignment vertical="center" wrapText="1"/>
    </xf>
    <xf numFmtId="0" fontId="20" fillId="0" borderId="0" xfId="0" applyFont="1"/>
    <xf numFmtId="0" fontId="15" fillId="0" borderId="0" xfId="0" applyFont="1"/>
    <xf numFmtId="0" fontId="13" fillId="5" borderId="3" xfId="0" applyFont="1" applyFill="1" applyBorder="1" applyAlignment="1">
      <alignment vertical="center" wrapText="1"/>
    </xf>
    <xf numFmtId="0" fontId="12" fillId="5" borderId="0" xfId="0" applyFont="1" applyFill="1" applyAlignment="1">
      <alignment vertical="center" wrapText="1"/>
    </xf>
    <xf numFmtId="49" fontId="0" fillId="0" borderId="4" xfId="0" applyNumberFormat="1" applyBorder="1" applyAlignment="1">
      <alignment vertical="center" wrapText="1"/>
    </xf>
    <xf numFmtId="49" fontId="0" fillId="0" borderId="5" xfId="0" applyNumberFormat="1" applyBorder="1" applyAlignment="1">
      <alignment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24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/>
    <xf numFmtId="14" fontId="12" fillId="6" borderId="3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23" fillId="0" borderId="0" xfId="0" applyFont="1"/>
    <xf numFmtId="0" fontId="22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textRotation="90" wrapText="1"/>
    </xf>
    <xf numFmtId="49" fontId="12" fillId="0" borderId="3" xfId="0" applyNumberFormat="1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textRotation="90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</cellXfs>
  <cellStyles count="24">
    <cellStyle name="Millares 2" xfId="3" xr:uid="{00000000-0005-0000-0000-000000000000}"/>
    <cellStyle name="Millares 2 2" xfId="11" xr:uid="{00000000-0005-0000-0000-000001000000}"/>
    <cellStyle name="Millares 2 3" xfId="14" xr:uid="{00000000-0005-0000-0000-000002000000}"/>
    <cellStyle name="Millares 2 4" xfId="20" xr:uid="{1CE34D05-ED1B-408D-A6A9-9000D9F85CA7}"/>
    <cellStyle name="Moneda 2" xfId="7" xr:uid="{00000000-0005-0000-0000-000003000000}"/>
    <cellStyle name="Moneda 2 2" xfId="17" xr:uid="{4814AEC4-C569-46BF-808D-DEE65AA4B340}"/>
    <cellStyle name="Normal" xfId="0" builtinId="0"/>
    <cellStyle name="Normal 2" xfId="1" xr:uid="{00000000-0005-0000-0000-000005000000}"/>
    <cellStyle name="Normal 2 2" xfId="8" xr:uid="{00000000-0005-0000-0000-000006000000}"/>
    <cellStyle name="Normal 3" xfId="5" xr:uid="{00000000-0005-0000-0000-000007000000}"/>
    <cellStyle name="Normal 3 2" xfId="12" xr:uid="{00000000-0005-0000-0000-000008000000}"/>
    <cellStyle name="Normal 3 3" xfId="21" xr:uid="{0B351E84-F4FC-4A27-9809-7D393CF46992}"/>
    <cellStyle name="Normal 4" xfId="6" xr:uid="{00000000-0005-0000-0000-000009000000}"/>
    <cellStyle name="Normal 5" xfId="16" xr:uid="{843CA165-2278-4C9D-89D8-A091C0523D7C}"/>
    <cellStyle name="Normal 5 2" xfId="22" xr:uid="{0B7C4A8B-AE63-4D24-9687-82EDF149F053}"/>
    <cellStyle name="Percent 2" xfId="18" xr:uid="{102A3AAA-9D34-4D03-A73C-90E76E518F03}"/>
    <cellStyle name="Porcentaje" xfId="4" builtinId="5"/>
    <cellStyle name="Porcentaje 2" xfId="2" xr:uid="{00000000-0005-0000-0000-00000B000000}"/>
    <cellStyle name="Porcentaje 2 2" xfId="10" xr:uid="{00000000-0005-0000-0000-00000C000000}"/>
    <cellStyle name="Porcentaje 2 3" xfId="13" xr:uid="{00000000-0005-0000-0000-00000D000000}"/>
    <cellStyle name="Porcentaje 2 4" xfId="19" xr:uid="{1E9B93E3-E397-4610-ADA3-314921CC5416}"/>
    <cellStyle name="Porcentaje 3" xfId="9" xr:uid="{00000000-0005-0000-0000-00000E000000}"/>
    <cellStyle name="Porcentaje 4" xfId="15" xr:uid="{00000000-0005-0000-0000-00000F000000}"/>
    <cellStyle name="Porcentaje 5" xfId="23" xr:uid="{19EDAE25-F89A-40DD-A6A9-F100EDD1F50C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CC99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CC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0E4-4006-9382-135890B3E465}"/>
              </c:ext>
            </c:extLst>
          </c:dPt>
          <c:dPt>
            <c:idx val="1"/>
            <c:bubble3D val="0"/>
            <c:spPr>
              <a:solidFill>
                <a:srgbClr val="66CC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0E4-4006-9382-135890B3E465}"/>
              </c:ext>
            </c:extLst>
          </c:dPt>
          <c:dLbls>
            <c:dLbl>
              <c:idx val="0"/>
              <c:layout>
                <c:manualLayout>
                  <c:x val="-0.22801331985908177"/>
                  <c:y val="-0.1738695250005674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noAutofit/>
                  </a:bodyPr>
                  <a:lstStyle/>
                  <a:p>
                    <a:pPr algn="ctr" rtl="0">
                      <a:defRPr lang="en-US" sz="1600" b="1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E9EEB15-EA02-4B72-B2FD-822E723BDC91}" type="PERCENTAGE">
                      <a:rPr lang="en-US" sz="1600" b="1" i="0" u="none" strike="noStrike" kern="1200" baseline="0">
                        <a:solidFill>
                          <a:srgbClr val="000000">
                            <a:lumMod val="75000"/>
                            <a:lumOff val="25000"/>
                          </a:srgbClr>
                        </a:solidFill>
                        <a:latin typeface="+mn-lt"/>
                        <a:ea typeface="+mn-ea"/>
                        <a:cs typeface="+mn-cs"/>
                      </a:rPr>
                      <a:pPr algn="ctr" rtl="0">
                        <a:defRPr lang="en-US" sz="1600" b="1">
                          <a:solidFill>
                            <a:srgbClr val="000000">
                              <a:lumMod val="75000"/>
                              <a:lumOff val="25000"/>
                            </a:srgbClr>
                          </a:solidFill>
                        </a:defRPr>
                      </a:pPr>
                      <a:t>[PORCENTAJE]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rgbClr val="000000">
                          <a:lumMod val="75000"/>
                          <a:lumOff val="2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412648953640152"/>
                      <c:h val="9.7508924120526835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0E4-4006-9382-135890B3E465}"/>
                </c:ext>
              </c:extLst>
            </c:dLbl>
            <c:dLbl>
              <c:idx val="1"/>
              <c:layout>
                <c:manualLayout>
                  <c:x val="0.13547245994053725"/>
                  <c:y val="0.1579059791696821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4211B77-F96E-4B35-8B82-FCB9A3C88DC4}" type="PERCENTAGE">
                      <a:rPr lang="en-US" sz="1600" baseline="0"/>
                      <a:pPr>
                        <a:defRPr sz="1600" b="1"/>
                      </a:pPr>
                      <a:t>[PORCENTAJE]</a:t>
                    </a:fld>
                    <a:endParaRPr lang="es-G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G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83863180204079"/>
                      <c:h val="0.105931321190159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0E4-4006-9382-135890B3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eventos!$F$3:$G$5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eventos!$F$36:$G$36</c:f>
              <c:numCache>
                <c:formatCode>General</c:formatCode>
                <c:ptCount val="2"/>
                <c:pt idx="0">
                  <c:v>1352</c:v>
                </c:pt>
                <c:pt idx="1">
                  <c:v>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E4-4006-9382-135890B3E46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C8C-41DE-89FB-EBEA9E1E50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C8C-41DE-89FB-EBEA9E1E507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C8C-41DE-89FB-EBEA9E1E507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C8C-41DE-89FB-EBEA9E1E507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C8C-41DE-89FB-EBEA9E1E507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C8C-41DE-89FB-EBEA9E1E507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7B8B2C2A-B5CD-4868-953F-247E77C4B5C4}" type="PERCENTAGE">
                      <a:rPr lang="en-US" baseline="0"/>
                      <a:pPr/>
                      <a:t>[PORCENTAJE]</a:t>
                    </a:fld>
                    <a:endParaRPr lang="es-G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C8C-41DE-89FB-EBEA9E1E507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E5976B1-797C-462B-8396-C78D34548530}" type="PERCENTAGE">
                      <a:rPr lang="en-US" baseline="0"/>
                      <a:pPr/>
                      <a:t>[PORCENTAJE]</a:t>
                    </a:fld>
                    <a:endParaRPr lang="es-G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C8C-41DE-89FB-EBEA9E1E507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EC77A28-171D-4860-BAF4-BC22C0161967}" type="PERCENTAGE">
                      <a:rPr lang="en-US" baseline="0"/>
                      <a:pPr/>
                      <a:t>[PORCENTAJE]</a:t>
                    </a:fld>
                    <a:endParaRPr lang="es-G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C8C-41DE-89FB-EBEA9E1E507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4FC1024-83B5-4447-900A-C87BA574D98F}" type="PERCENTAGE">
                      <a:rPr lang="en-US" baseline="0"/>
                      <a:pPr/>
                      <a:t>[PORCENTAJE]</a:t>
                    </a:fld>
                    <a:endParaRPr lang="es-G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C8C-41DE-89FB-EBEA9E1E50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dLblPos val="bestFit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eventos!$B$65:$B$68</c:f>
              <c:strCache>
                <c:ptCount val="4"/>
                <c:pt idx="0">
                  <c:v>Ladino/Mestizo</c:v>
                </c:pt>
                <c:pt idx="1">
                  <c:v>Maya</c:v>
                </c:pt>
                <c:pt idx="2">
                  <c:v>No indica</c:v>
                </c:pt>
                <c:pt idx="3">
                  <c:v>Xinca</c:v>
                </c:pt>
              </c:strCache>
            </c:strRef>
          </c:cat>
          <c:val>
            <c:numRef>
              <c:f>eventos!$D$65:$D$68</c:f>
              <c:numCache>
                <c:formatCode>General</c:formatCode>
                <c:ptCount val="4"/>
                <c:pt idx="0">
                  <c:v>1429</c:v>
                </c:pt>
                <c:pt idx="1">
                  <c:v>569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3-4243-996B-DEEAD99B5CD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 paperSize="9" orientation="landscape" horizontalDpi="360" verticalDpi="36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4128866223045025E-2"/>
          <c:y val="0.14062213834474385"/>
          <c:w val="0.94587113377695498"/>
          <c:h val="0.812432013372005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eventos!$B$48</c:f>
              <c:strCache>
                <c:ptCount val="1"/>
                <c:pt idx="0">
                  <c:v>13-30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eventos!$D$48</c:f>
              <c:numCache>
                <c:formatCode>General</c:formatCode>
                <c:ptCount val="1"/>
                <c:pt idx="0">
                  <c:v>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5-428B-BCAF-6B6D525D8ACA}"/>
            </c:ext>
          </c:extLst>
        </c:ser>
        <c:ser>
          <c:idx val="1"/>
          <c:order val="1"/>
          <c:tx>
            <c:strRef>
              <c:f>eventos!$B$49</c:f>
              <c:strCache>
                <c:ptCount val="1"/>
                <c:pt idx="0">
                  <c:v>31-59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eventos!$D$49</c:f>
              <c:numCache>
                <c:formatCode>General</c:formatCode>
                <c:ptCount val="1"/>
                <c:pt idx="0">
                  <c:v>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5-428B-BCAF-6B6D525D8ACA}"/>
            </c:ext>
          </c:extLst>
        </c:ser>
        <c:ser>
          <c:idx val="2"/>
          <c:order val="2"/>
          <c:tx>
            <c:strRef>
              <c:f>eventos!$B$50</c:f>
              <c:strCache>
                <c:ptCount val="1"/>
                <c:pt idx="0">
                  <c:v>60 o más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eventos!$D$50</c:f>
              <c:numCache>
                <c:formatCode>General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C5-428B-BCAF-6B6D525D8A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2068300336"/>
        <c:axId val="2068301584"/>
        <c:axId val="0"/>
      </c:bar3DChart>
      <c:catAx>
        <c:axId val="2068300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68301584"/>
        <c:crosses val="autoZero"/>
        <c:auto val="1"/>
        <c:lblAlgn val="ctr"/>
        <c:lblOffset val="100"/>
        <c:noMultiLvlLbl val="0"/>
      </c:catAx>
      <c:valAx>
        <c:axId val="20683015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068300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noFill/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openxmlformats.org/officeDocument/2006/relationships/chart" Target="../charts/chart3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2.xml"/><Relationship Id="rId5" Type="http://schemas.microsoft.com/office/2007/relationships/hdphoto" Target="../media/hdphoto2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393700</xdr:colOff>
      <xdr:row>45</xdr:row>
      <xdr:rowOff>25400</xdr:rowOff>
    </xdr:from>
    <xdr:to>
      <xdr:col>29</xdr:col>
      <xdr:colOff>241300</xdr:colOff>
      <xdr:row>67</xdr:row>
      <xdr:rowOff>126999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24493</xdr:colOff>
      <xdr:row>62</xdr:row>
      <xdr:rowOff>22679</xdr:rowOff>
    </xdr:from>
    <xdr:to>
      <xdr:col>28</xdr:col>
      <xdr:colOff>703943</xdr:colOff>
      <xdr:row>65</xdr:row>
      <xdr:rowOff>133350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3122618" y="17548679"/>
          <a:ext cx="679450" cy="610734"/>
          <a:chOff x="0" y="0"/>
          <a:chExt cx="801370" cy="161417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807" b="99398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14596" t="17061" r="46369"/>
          <a:stretch/>
        </xdr:blipFill>
        <xdr:spPr bwMode="auto">
          <a:xfrm>
            <a:off x="0" y="342900"/>
            <a:ext cx="801370" cy="1271270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5" name="Elips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38125" y="0"/>
            <a:ext cx="314325" cy="285750"/>
          </a:xfrm>
          <a:prstGeom prst="ellipse">
            <a:avLst/>
          </a:prstGeom>
          <a:solidFill>
            <a:srgbClr val="FF3399"/>
          </a:solidFill>
          <a:ln>
            <a:noFill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GT"/>
          </a:p>
        </xdr:txBody>
      </xdr:sp>
    </xdr:grpSp>
    <xdr:clientData/>
  </xdr:twoCellAnchor>
  <xdr:twoCellAnchor>
    <xdr:from>
      <xdr:col>24</xdr:col>
      <xdr:colOff>79342</xdr:colOff>
      <xdr:row>48</xdr:row>
      <xdr:rowOff>30629</xdr:rowOff>
    </xdr:from>
    <xdr:to>
      <xdr:col>25</xdr:col>
      <xdr:colOff>79616</xdr:colOff>
      <xdr:row>52</xdr:row>
      <xdr:rowOff>119667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8141123" y="15223004"/>
          <a:ext cx="690837" cy="755788"/>
          <a:chOff x="0" y="0"/>
          <a:chExt cx="638175" cy="1535430"/>
        </a:xfrm>
      </xdr:grpSpPr>
      <xdr:pic>
        <xdr:nvPicPr>
          <xdr:cNvPr id="7" name="Imagen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BEBA8EAE-BF5A-486C-A8C5-ECC9F3942E4B}">
                <a14:imgProps xmlns:a14="http://schemas.microsoft.com/office/drawing/2010/main">
                  <a14:imgLayer r:embed="rId5">
                    <a14:imgEffect>
                      <a14:backgroundRemoval t="151" b="100000" l="52247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l="52613" t="16833" r="14461"/>
          <a:stretch/>
        </xdr:blipFill>
        <xdr:spPr bwMode="auto">
          <a:xfrm>
            <a:off x="0" y="333375"/>
            <a:ext cx="638175" cy="120205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sp macro="" textlink="">
        <xdr:nvSpPr>
          <xdr:cNvPr id="8" name="Elips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171450" y="0"/>
            <a:ext cx="314325" cy="285750"/>
          </a:xfrm>
          <a:prstGeom prst="ellipse">
            <a:avLst/>
          </a:prstGeom>
          <a:solidFill>
            <a:srgbClr val="2A9CEA"/>
          </a:solidFill>
          <a:ln>
            <a:noFill/>
          </a:ln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s-GT"/>
          </a:p>
        </xdr:txBody>
      </xdr:sp>
    </xdr:grpSp>
    <xdr:clientData/>
  </xdr:twoCellAnchor>
  <xdr:twoCellAnchor>
    <xdr:from>
      <xdr:col>6</xdr:col>
      <xdr:colOff>381000</xdr:colOff>
      <xdr:row>62</xdr:row>
      <xdr:rowOff>150811</xdr:rowOff>
    </xdr:from>
    <xdr:to>
      <xdr:col>20</xdr:col>
      <xdr:colOff>258536</xdr:colOff>
      <xdr:row>87</xdr:row>
      <xdr:rowOff>95249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407885</xdr:colOff>
      <xdr:row>41</xdr:row>
      <xdr:rowOff>135467</xdr:rowOff>
    </xdr:from>
    <xdr:to>
      <xdr:col>17</xdr:col>
      <xdr:colOff>453335</xdr:colOff>
      <xdr:row>60</xdr:row>
      <xdr:rowOff>139436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301854" y="14327717"/>
          <a:ext cx="5319919" cy="3004344"/>
          <a:chOff x="7932635" y="5569857"/>
          <a:chExt cx="4984843" cy="2943112"/>
        </a:xfrm>
      </xdr:grpSpPr>
      <xdr:grpSp>
        <xdr:nvGrpSpPr>
          <xdr:cNvPr id="14" name="Grupo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/>
        </xdr:nvGrpSpPr>
        <xdr:grpSpPr>
          <a:xfrm>
            <a:off x="7932635" y="5569857"/>
            <a:ext cx="4984843" cy="2943112"/>
            <a:chOff x="4841082" y="8882062"/>
            <a:chExt cx="4291012" cy="2786063"/>
          </a:xfrm>
        </xdr:grpSpPr>
        <xdr:graphicFrame macro="">
          <xdr:nvGraphicFramePr>
            <xdr:cNvPr id="9" name="Gráfico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aphicFramePr>
              <a:graphicFrameLocks/>
            </xdr:cNvGraphicFramePr>
          </xdr:nvGraphicFramePr>
          <xdr:xfrm>
            <a:off x="4841082" y="8882062"/>
            <a:ext cx="4291012" cy="278606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6645868" y="9842153"/>
              <a:ext cx="596358" cy="246380"/>
            </a:xfrm>
            <a:prstGeom prst="rect">
              <a:avLst/>
            </a:prstGeom>
            <a:noFill/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GT" sz="1050" b="1">
                  <a:solidFill>
                    <a:schemeClr val="bg1"/>
                  </a:solidFill>
                </a:rPr>
                <a:t>48%</a:t>
              </a:r>
            </a:p>
          </xdr:txBody>
        </xdr:sp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7902416" y="11148246"/>
              <a:ext cx="403319" cy="234227"/>
            </a:xfrm>
            <a:prstGeom prst="rect">
              <a:avLst/>
            </a:prstGeom>
            <a:noFill/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GT" sz="1050" b="1">
                  <a:solidFill>
                    <a:schemeClr val="bg1"/>
                  </a:solidFill>
                </a:rPr>
                <a:t>3%</a:t>
              </a:r>
            </a:p>
          </xdr:txBody>
        </xdr:sp>
      </xdr:grpSp>
      <xdr:sp macro="" textlink="">
        <xdr:nvSpPr>
          <xdr:cNvPr id="16" name="CuadroTexto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8988787" y="7566964"/>
            <a:ext cx="708302" cy="270750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GT" sz="1050" b="1">
                <a:solidFill>
                  <a:schemeClr val="bg1"/>
                </a:solidFill>
              </a:rPr>
              <a:t>49%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C84"/>
  <sheetViews>
    <sheetView tabSelected="1" zoomScale="80" zoomScaleNormal="80" workbookViewId="0">
      <pane ySplit="5" topLeftCell="A6" activePane="bottomLeft" state="frozen"/>
      <selection pane="bottomLeft" activeCell="B65" sqref="B65:D70"/>
    </sheetView>
  </sheetViews>
  <sheetFormatPr baseColWidth="10" defaultColWidth="11.5703125" defaultRowHeight="12.75" x14ac:dyDescent="0.2"/>
  <cols>
    <col min="1" max="1" width="33.42578125" customWidth="1"/>
    <col min="2" max="2" width="26" customWidth="1"/>
    <col min="3" max="3" width="33.42578125" customWidth="1"/>
    <col min="4" max="4" width="12.7109375" bestFit="1" customWidth="1"/>
    <col min="5" max="5" width="16.28515625" customWidth="1"/>
    <col min="6" max="6" width="11.5703125" bestFit="1" customWidth="1"/>
    <col min="7" max="7" width="6.140625" customWidth="1"/>
    <col min="8" max="8" width="8.28515625" customWidth="1"/>
    <col min="9" max="9" width="7.42578125" customWidth="1"/>
    <col min="10" max="10" width="6.7109375" customWidth="1"/>
    <col min="11" max="11" width="7.7109375" customWidth="1"/>
    <col min="12" max="12" width="8.28515625" customWidth="1"/>
    <col min="13" max="13" width="6.42578125" customWidth="1"/>
    <col min="14" max="14" width="6" customWidth="1"/>
    <col min="15" max="15" width="6.42578125" customWidth="1"/>
    <col min="16" max="16" width="8.7109375" customWidth="1"/>
    <col min="17" max="18" width="7" customWidth="1"/>
    <col min="19" max="19" width="8.5703125" customWidth="1"/>
    <col min="20" max="21" width="8" bestFit="1" customWidth="1"/>
    <col min="22" max="22" width="8.140625" bestFit="1" customWidth="1"/>
    <col min="23" max="23" width="8.28515625" customWidth="1"/>
    <col min="24" max="25" width="10.42578125" bestFit="1" customWidth="1"/>
    <col min="26" max="26" width="15.5703125" customWidth="1"/>
    <col min="27" max="27" width="27.85546875" style="14" bestFit="1" customWidth="1"/>
    <col min="28" max="28" width="21.7109375" style="14" customWidth="1"/>
    <col min="29" max="29" width="20.140625" bestFit="1" customWidth="1"/>
  </cols>
  <sheetData>
    <row r="1" spans="1:29" ht="21.75" customHeight="1" x14ac:dyDescent="0.2">
      <c r="A1" s="38" t="s">
        <v>35</v>
      </c>
      <c r="B1" s="38" t="s">
        <v>34</v>
      </c>
      <c r="C1" s="38" t="s">
        <v>36</v>
      </c>
      <c r="D1" s="38" t="s">
        <v>16</v>
      </c>
      <c r="E1" s="38" t="s">
        <v>29</v>
      </c>
      <c r="F1" s="38" t="s">
        <v>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1:29" ht="30" customHeight="1" x14ac:dyDescent="0.2">
      <c r="A2" s="38"/>
      <c r="B2" s="38"/>
      <c r="C2" s="38"/>
      <c r="D2" s="38"/>
      <c r="E2" s="38"/>
      <c r="F2" s="38" t="s">
        <v>22</v>
      </c>
      <c r="G2" s="38"/>
      <c r="H2" s="38"/>
      <c r="I2" s="38" t="s">
        <v>23</v>
      </c>
      <c r="J2" s="38"/>
      <c r="K2" s="38"/>
      <c r="L2" s="38"/>
      <c r="M2" s="38" t="s">
        <v>24</v>
      </c>
      <c r="N2" s="38"/>
      <c r="O2" s="38"/>
      <c r="P2" s="38"/>
      <c r="Q2" s="38"/>
      <c r="R2" s="38"/>
      <c r="S2" s="38"/>
      <c r="T2" s="38" t="s">
        <v>26</v>
      </c>
      <c r="U2" s="38"/>
      <c r="V2" s="38"/>
      <c r="W2" s="38"/>
      <c r="X2" s="38"/>
      <c r="Y2" s="38"/>
    </row>
    <row r="3" spans="1:29" ht="25.5" customHeight="1" x14ac:dyDescent="0.2">
      <c r="A3" s="38"/>
      <c r="B3" s="38"/>
      <c r="C3" s="38"/>
      <c r="D3" s="38"/>
      <c r="E3" s="38"/>
      <c r="F3" s="36" t="s">
        <v>17</v>
      </c>
      <c r="G3" s="36" t="s">
        <v>18</v>
      </c>
      <c r="H3" s="36" t="s">
        <v>21</v>
      </c>
      <c r="I3" s="40" t="s">
        <v>19</v>
      </c>
      <c r="J3" s="40" t="s">
        <v>1</v>
      </c>
      <c r="K3" s="40" t="s">
        <v>20</v>
      </c>
      <c r="L3" s="36" t="s">
        <v>21</v>
      </c>
      <c r="M3" s="40" t="s">
        <v>0</v>
      </c>
      <c r="N3" s="40" t="s">
        <v>25</v>
      </c>
      <c r="O3" s="40" t="s">
        <v>2</v>
      </c>
      <c r="P3" s="40" t="s">
        <v>13</v>
      </c>
      <c r="Q3" s="40" t="s">
        <v>12</v>
      </c>
      <c r="R3" s="40" t="s">
        <v>3</v>
      </c>
      <c r="S3" s="36" t="s">
        <v>21</v>
      </c>
      <c r="T3" s="40" t="s">
        <v>6</v>
      </c>
      <c r="U3" s="40" t="s">
        <v>7</v>
      </c>
      <c r="V3" s="40" t="s">
        <v>8</v>
      </c>
      <c r="W3" s="40" t="s">
        <v>9</v>
      </c>
      <c r="X3" s="40" t="s">
        <v>10</v>
      </c>
      <c r="Y3" s="40" t="s">
        <v>11</v>
      </c>
    </row>
    <row r="4" spans="1:29" ht="22.5" customHeight="1" x14ac:dyDescent="0.2">
      <c r="A4" s="38"/>
      <c r="B4" s="38"/>
      <c r="C4" s="38"/>
      <c r="D4" s="38"/>
      <c r="E4" s="38"/>
      <c r="F4" s="36"/>
      <c r="G4" s="36"/>
      <c r="H4" s="36"/>
      <c r="I4" s="40"/>
      <c r="J4" s="40"/>
      <c r="K4" s="40"/>
      <c r="L4" s="36"/>
      <c r="M4" s="40"/>
      <c r="N4" s="40"/>
      <c r="O4" s="40"/>
      <c r="P4" s="40"/>
      <c r="Q4" s="40"/>
      <c r="R4" s="40"/>
      <c r="S4" s="36"/>
      <c r="T4" s="40"/>
      <c r="U4" s="40"/>
      <c r="V4" s="40"/>
      <c r="W4" s="40"/>
      <c r="X4" s="40"/>
      <c r="Y4" s="40"/>
    </row>
    <row r="5" spans="1:29" ht="21.75" customHeight="1" x14ac:dyDescent="0.25">
      <c r="A5" s="38"/>
      <c r="B5" s="38"/>
      <c r="C5" s="38"/>
      <c r="D5" s="38"/>
      <c r="E5" s="38"/>
      <c r="F5" s="36"/>
      <c r="G5" s="36"/>
      <c r="H5" s="36"/>
      <c r="I5" s="40"/>
      <c r="J5" s="40"/>
      <c r="K5" s="40"/>
      <c r="L5" s="36"/>
      <c r="M5" s="40"/>
      <c r="N5" s="40"/>
      <c r="O5" s="40"/>
      <c r="P5" s="40"/>
      <c r="Q5" s="40"/>
      <c r="R5" s="40"/>
      <c r="S5" s="36"/>
      <c r="T5" s="40"/>
      <c r="U5" s="40"/>
      <c r="V5" s="40"/>
      <c r="W5" s="40"/>
      <c r="X5" s="40"/>
      <c r="Y5" s="40"/>
      <c r="Z5" s="6"/>
      <c r="AA5" s="7" t="s">
        <v>37</v>
      </c>
      <c r="AB5" s="20" t="s">
        <v>38</v>
      </c>
      <c r="AC5" s="21" t="s">
        <v>39</v>
      </c>
    </row>
    <row r="6" spans="1:29" ht="14.25" x14ac:dyDescent="0.2">
      <c r="A6" s="46" t="s">
        <v>42</v>
      </c>
      <c r="B6" s="37" t="s">
        <v>60</v>
      </c>
      <c r="C6" s="37" t="s">
        <v>45</v>
      </c>
      <c r="D6" s="13">
        <v>45173</v>
      </c>
      <c r="E6" s="13" t="s">
        <v>49</v>
      </c>
      <c r="F6" s="2">
        <v>36</v>
      </c>
      <c r="G6" s="2">
        <v>22</v>
      </c>
      <c r="H6" s="22">
        <v>58</v>
      </c>
      <c r="I6" s="2">
        <v>1</v>
      </c>
      <c r="J6" s="2">
        <v>51</v>
      </c>
      <c r="K6" s="2">
        <v>6</v>
      </c>
      <c r="L6" s="3">
        <v>58</v>
      </c>
      <c r="M6" s="2">
        <v>17</v>
      </c>
      <c r="N6" s="2">
        <v>0</v>
      </c>
      <c r="O6" s="2">
        <v>0</v>
      </c>
      <c r="P6" s="2">
        <v>41</v>
      </c>
      <c r="Q6" s="2">
        <v>0</v>
      </c>
      <c r="R6" s="2">
        <v>0</v>
      </c>
      <c r="S6" s="3">
        <v>58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18"/>
      <c r="AA6" s="18" t="s">
        <v>68</v>
      </c>
      <c r="AB6" s="18" t="s">
        <v>40</v>
      </c>
      <c r="AC6" s="6"/>
    </row>
    <row r="7" spans="1:29" ht="14.25" x14ac:dyDescent="0.2">
      <c r="A7" s="47"/>
      <c r="B7" s="37"/>
      <c r="C7" s="37"/>
      <c r="D7" s="13">
        <v>45175</v>
      </c>
      <c r="E7" s="13" t="s">
        <v>67</v>
      </c>
      <c r="F7" s="2">
        <v>36</v>
      </c>
      <c r="G7" s="2">
        <v>23</v>
      </c>
      <c r="H7" s="22">
        <v>59</v>
      </c>
      <c r="I7" s="2">
        <v>28</v>
      </c>
      <c r="J7" s="2">
        <v>29</v>
      </c>
      <c r="K7" s="2">
        <v>2</v>
      </c>
      <c r="L7" s="3">
        <v>59</v>
      </c>
      <c r="M7" s="2">
        <v>1</v>
      </c>
      <c r="N7" s="2">
        <v>0</v>
      </c>
      <c r="O7" s="2">
        <v>0</v>
      </c>
      <c r="P7" s="2">
        <v>57</v>
      </c>
      <c r="Q7" s="2">
        <v>0</v>
      </c>
      <c r="R7" s="2">
        <v>1</v>
      </c>
      <c r="S7" s="3">
        <v>59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18"/>
      <c r="AA7" s="18" t="s">
        <v>66</v>
      </c>
      <c r="AB7" s="18" t="s">
        <v>40</v>
      </c>
      <c r="AC7" s="6"/>
    </row>
    <row r="8" spans="1:29" ht="14.25" x14ac:dyDescent="0.2">
      <c r="A8" s="47"/>
      <c r="B8" s="37"/>
      <c r="C8" s="37"/>
      <c r="D8" s="13">
        <v>45176</v>
      </c>
      <c r="E8" s="13" t="s">
        <v>48</v>
      </c>
      <c r="F8" s="2">
        <v>33</v>
      </c>
      <c r="G8" s="2">
        <v>19</v>
      </c>
      <c r="H8" s="22">
        <v>52</v>
      </c>
      <c r="I8" s="2">
        <v>5</v>
      </c>
      <c r="J8" s="2">
        <v>47</v>
      </c>
      <c r="K8" s="2">
        <v>0</v>
      </c>
      <c r="L8" s="3">
        <v>52</v>
      </c>
      <c r="M8" s="2">
        <v>0</v>
      </c>
      <c r="N8" s="2">
        <v>1</v>
      </c>
      <c r="O8" s="2">
        <v>0</v>
      </c>
      <c r="P8" s="2">
        <v>51</v>
      </c>
      <c r="Q8" s="2">
        <v>0</v>
      </c>
      <c r="R8" s="2">
        <v>0</v>
      </c>
      <c r="S8" s="3">
        <v>52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18"/>
      <c r="AA8" s="18" t="s">
        <v>65</v>
      </c>
      <c r="AB8" s="18" t="s">
        <v>40</v>
      </c>
      <c r="AC8" s="6"/>
    </row>
    <row r="9" spans="1:29" ht="14.25" x14ac:dyDescent="0.2">
      <c r="A9" s="47"/>
      <c r="B9" s="37"/>
      <c r="C9" s="37"/>
      <c r="D9" s="13">
        <v>45195</v>
      </c>
      <c r="E9" s="13" t="s">
        <v>46</v>
      </c>
      <c r="F9" s="2">
        <v>43</v>
      </c>
      <c r="G9" s="2">
        <v>57</v>
      </c>
      <c r="H9" s="22">
        <v>100</v>
      </c>
      <c r="I9" s="2">
        <v>6</v>
      </c>
      <c r="J9" s="2">
        <v>86</v>
      </c>
      <c r="K9" s="2">
        <v>8</v>
      </c>
      <c r="L9" s="3">
        <v>100</v>
      </c>
      <c r="M9" s="2">
        <v>15</v>
      </c>
      <c r="N9" s="2">
        <v>0</v>
      </c>
      <c r="O9" s="2">
        <v>0</v>
      </c>
      <c r="P9" s="2">
        <v>83</v>
      </c>
      <c r="Q9" s="2">
        <v>2</v>
      </c>
      <c r="R9" s="2">
        <v>0</v>
      </c>
      <c r="S9" s="3">
        <v>100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18"/>
      <c r="AA9" s="18" t="s">
        <v>64</v>
      </c>
      <c r="AB9" s="18" t="s">
        <v>40</v>
      </c>
      <c r="AC9" s="6"/>
    </row>
    <row r="10" spans="1:29" ht="14.25" x14ac:dyDescent="0.2">
      <c r="A10" s="47"/>
      <c r="B10" s="37"/>
      <c r="C10" s="37"/>
      <c r="D10" s="13">
        <v>45196</v>
      </c>
      <c r="E10" s="13" t="s">
        <v>44</v>
      </c>
      <c r="F10" s="2">
        <v>49</v>
      </c>
      <c r="G10" s="2">
        <v>56</v>
      </c>
      <c r="H10" s="22">
        <v>105</v>
      </c>
      <c r="I10" s="2">
        <v>1</v>
      </c>
      <c r="J10" s="2">
        <v>96</v>
      </c>
      <c r="K10" s="2">
        <v>8</v>
      </c>
      <c r="L10" s="3">
        <v>105</v>
      </c>
      <c r="M10" s="2">
        <v>45</v>
      </c>
      <c r="N10" s="2">
        <v>0</v>
      </c>
      <c r="O10" s="2">
        <v>0</v>
      </c>
      <c r="P10" s="2">
        <v>60</v>
      </c>
      <c r="Q10" s="2">
        <v>0</v>
      </c>
      <c r="R10" s="2">
        <v>0</v>
      </c>
      <c r="S10" s="3">
        <v>105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18"/>
      <c r="AA10" s="18" t="s">
        <v>63</v>
      </c>
      <c r="AB10" s="18" t="s">
        <v>40</v>
      </c>
      <c r="AC10" s="6"/>
    </row>
    <row r="11" spans="1:29" ht="14.25" x14ac:dyDescent="0.2">
      <c r="A11" s="47"/>
      <c r="B11" s="37"/>
      <c r="C11" s="37"/>
      <c r="D11" s="13">
        <v>45197</v>
      </c>
      <c r="E11" s="13" t="s">
        <v>62</v>
      </c>
      <c r="F11" s="2">
        <v>81</v>
      </c>
      <c r="G11" s="2">
        <v>32</v>
      </c>
      <c r="H11" s="22">
        <v>113</v>
      </c>
      <c r="I11" s="2">
        <v>6</v>
      </c>
      <c r="J11" s="2">
        <v>99</v>
      </c>
      <c r="K11" s="2">
        <v>8</v>
      </c>
      <c r="L11" s="3">
        <v>113</v>
      </c>
      <c r="M11" s="2">
        <v>0</v>
      </c>
      <c r="N11" s="2">
        <v>0</v>
      </c>
      <c r="O11" s="2">
        <v>0</v>
      </c>
      <c r="P11" s="2">
        <v>113</v>
      </c>
      <c r="Q11" s="2">
        <v>0</v>
      </c>
      <c r="R11" s="2">
        <v>0</v>
      </c>
      <c r="S11" s="3">
        <v>113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18"/>
      <c r="AA11" s="18" t="s">
        <v>61</v>
      </c>
      <c r="AB11" s="18" t="s">
        <v>40</v>
      </c>
      <c r="AC11" s="6"/>
    </row>
    <row r="12" spans="1:29" ht="27.75" customHeight="1" x14ac:dyDescent="0.2">
      <c r="A12" s="47"/>
      <c r="B12" s="43" t="s">
        <v>43</v>
      </c>
      <c r="C12" s="37" t="s">
        <v>45</v>
      </c>
      <c r="D12" s="13">
        <v>45084</v>
      </c>
      <c r="E12" s="13" t="s">
        <v>47</v>
      </c>
      <c r="F12" s="2">
        <v>87</v>
      </c>
      <c r="G12" s="2">
        <v>55</v>
      </c>
      <c r="H12" s="22">
        <v>142</v>
      </c>
      <c r="I12" s="2">
        <v>37</v>
      </c>
      <c r="J12" s="2">
        <v>101</v>
      </c>
      <c r="K12" s="2">
        <v>4</v>
      </c>
      <c r="L12" s="3">
        <v>142</v>
      </c>
      <c r="M12" s="2">
        <v>15</v>
      </c>
      <c r="N12" s="2">
        <v>0</v>
      </c>
      <c r="O12" s="2">
        <v>0</v>
      </c>
      <c r="P12" s="2">
        <v>126</v>
      </c>
      <c r="Q12" s="2">
        <v>0</v>
      </c>
      <c r="R12" s="2">
        <v>1</v>
      </c>
      <c r="S12" s="3">
        <v>142</v>
      </c>
      <c r="T12" s="4">
        <v>0</v>
      </c>
      <c r="U12" s="4">
        <v>0</v>
      </c>
      <c r="V12" s="4">
        <v>1</v>
      </c>
      <c r="W12" s="4">
        <v>0</v>
      </c>
      <c r="X12" s="4">
        <v>0</v>
      </c>
      <c r="Y12" s="4">
        <v>0</v>
      </c>
      <c r="Z12" s="18"/>
      <c r="AA12" s="18" t="s">
        <v>77</v>
      </c>
      <c r="AB12" s="18" t="s">
        <v>40</v>
      </c>
      <c r="AC12" s="6"/>
    </row>
    <row r="13" spans="1:29" ht="24" customHeight="1" x14ac:dyDescent="0.2">
      <c r="A13" s="47"/>
      <c r="B13" s="44"/>
      <c r="C13" s="37"/>
      <c r="D13" s="13">
        <v>45132</v>
      </c>
      <c r="E13" s="13" t="s">
        <v>47</v>
      </c>
      <c r="F13" s="2">
        <v>71</v>
      </c>
      <c r="G13" s="2">
        <v>83</v>
      </c>
      <c r="H13" s="22">
        <v>154</v>
      </c>
      <c r="I13" s="2">
        <v>154</v>
      </c>
      <c r="J13" s="2">
        <v>0</v>
      </c>
      <c r="K13" s="2">
        <v>0</v>
      </c>
      <c r="L13" s="3">
        <v>154</v>
      </c>
      <c r="M13" s="2">
        <v>0</v>
      </c>
      <c r="N13" s="2">
        <v>0</v>
      </c>
      <c r="O13" s="2">
        <v>0</v>
      </c>
      <c r="P13" s="2">
        <v>154</v>
      </c>
      <c r="Q13" s="2">
        <v>0</v>
      </c>
      <c r="R13" s="2">
        <v>0</v>
      </c>
      <c r="S13" s="3">
        <v>154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18"/>
      <c r="AA13" s="18" t="s">
        <v>78</v>
      </c>
      <c r="AB13" s="18" t="s">
        <v>40</v>
      </c>
      <c r="AC13" s="6"/>
    </row>
    <row r="14" spans="1:29" ht="30.75" customHeight="1" x14ac:dyDescent="0.2">
      <c r="A14" s="47"/>
      <c r="B14" s="45"/>
      <c r="C14" s="37"/>
      <c r="D14" s="13">
        <v>45203</v>
      </c>
      <c r="E14" s="13" t="s">
        <v>47</v>
      </c>
      <c r="F14" s="2">
        <v>52</v>
      </c>
      <c r="G14" s="2">
        <v>25</v>
      </c>
      <c r="H14" s="22">
        <v>77</v>
      </c>
      <c r="I14" s="2">
        <v>35</v>
      </c>
      <c r="J14" s="2">
        <v>42</v>
      </c>
      <c r="K14" s="2">
        <v>0</v>
      </c>
      <c r="L14" s="3">
        <v>77</v>
      </c>
      <c r="M14" s="2">
        <v>9</v>
      </c>
      <c r="N14" s="2">
        <v>0</v>
      </c>
      <c r="O14" s="2">
        <v>0</v>
      </c>
      <c r="P14" s="2">
        <v>66</v>
      </c>
      <c r="Q14" s="2">
        <v>0</v>
      </c>
      <c r="R14" s="2">
        <v>2</v>
      </c>
      <c r="S14" s="3">
        <v>77</v>
      </c>
      <c r="T14" s="4">
        <v>0</v>
      </c>
      <c r="U14" s="4">
        <v>0</v>
      </c>
      <c r="V14" s="4">
        <v>1</v>
      </c>
      <c r="W14" s="4">
        <v>0</v>
      </c>
      <c r="X14" s="4">
        <v>0</v>
      </c>
      <c r="Y14" s="4">
        <v>0</v>
      </c>
      <c r="Z14" s="18"/>
      <c r="AA14" s="18" t="s">
        <v>79</v>
      </c>
      <c r="AB14" s="18" t="s">
        <v>40</v>
      </c>
      <c r="AC14" s="6"/>
    </row>
    <row r="15" spans="1:29" ht="78.75" customHeight="1" x14ac:dyDescent="0.2">
      <c r="A15" s="47"/>
      <c r="B15" s="27" t="s">
        <v>94</v>
      </c>
      <c r="C15" s="26" t="s">
        <v>95</v>
      </c>
      <c r="D15" s="13">
        <v>45217</v>
      </c>
      <c r="E15" s="30" t="s">
        <v>41</v>
      </c>
      <c r="F15" s="2">
        <v>52</v>
      </c>
      <c r="G15" s="2">
        <v>27</v>
      </c>
      <c r="H15" s="22">
        <v>79</v>
      </c>
      <c r="I15" s="2">
        <v>36</v>
      </c>
      <c r="J15" s="2">
        <v>43</v>
      </c>
      <c r="K15" s="2">
        <v>0</v>
      </c>
      <c r="L15" s="3">
        <v>79</v>
      </c>
      <c r="M15" s="2">
        <v>12</v>
      </c>
      <c r="N15" s="2">
        <v>1</v>
      </c>
      <c r="O15" s="2">
        <v>0</v>
      </c>
      <c r="P15" s="2">
        <v>61</v>
      </c>
      <c r="Q15" s="2">
        <v>0</v>
      </c>
      <c r="R15" s="2">
        <v>5</v>
      </c>
      <c r="S15" s="3">
        <v>79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18"/>
      <c r="AA15" s="18" t="s">
        <v>93</v>
      </c>
      <c r="AB15" s="18" t="s">
        <v>41</v>
      </c>
      <c r="AC15" s="6"/>
    </row>
    <row r="16" spans="1:29" ht="38.25" x14ac:dyDescent="0.25">
      <c r="A16" s="47"/>
      <c r="B16" s="33" t="s">
        <v>103</v>
      </c>
      <c r="C16" s="28" t="s">
        <v>101</v>
      </c>
      <c r="D16" s="13">
        <v>45189</v>
      </c>
      <c r="E16" s="13" t="s">
        <v>47</v>
      </c>
      <c r="F16" s="29">
        <v>68</v>
      </c>
      <c r="G16" s="2">
        <v>17</v>
      </c>
      <c r="H16" s="3">
        <v>85</v>
      </c>
      <c r="I16" s="2">
        <v>29</v>
      </c>
      <c r="J16" s="2">
        <v>56</v>
      </c>
      <c r="K16" s="2">
        <v>0</v>
      </c>
      <c r="L16" s="3">
        <v>85</v>
      </c>
      <c r="M16" s="2">
        <v>5</v>
      </c>
      <c r="N16" s="2">
        <v>0</v>
      </c>
      <c r="O16" s="2">
        <v>0</v>
      </c>
      <c r="P16" s="2">
        <v>80</v>
      </c>
      <c r="Q16" s="2">
        <v>0</v>
      </c>
      <c r="R16" s="2">
        <v>0</v>
      </c>
      <c r="S16" s="3">
        <v>85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18"/>
      <c r="AA16" s="18" t="s">
        <v>92</v>
      </c>
      <c r="AB16" s="18" t="s">
        <v>40</v>
      </c>
      <c r="AC16" s="6"/>
    </row>
    <row r="17" spans="1:29" ht="31.5" customHeight="1" x14ac:dyDescent="0.2">
      <c r="A17" s="47"/>
      <c r="B17" s="41" t="s">
        <v>72</v>
      </c>
      <c r="C17" s="37" t="s">
        <v>73</v>
      </c>
      <c r="D17" s="13">
        <v>45134</v>
      </c>
      <c r="E17" s="13" t="s">
        <v>47</v>
      </c>
      <c r="F17" s="2">
        <v>14</v>
      </c>
      <c r="G17" s="2">
        <v>9</v>
      </c>
      <c r="H17" s="22">
        <v>23</v>
      </c>
      <c r="I17" s="2">
        <v>5</v>
      </c>
      <c r="J17" s="2">
        <v>17</v>
      </c>
      <c r="K17" s="2">
        <v>1</v>
      </c>
      <c r="L17" s="3">
        <v>23</v>
      </c>
      <c r="M17" s="2">
        <v>4</v>
      </c>
      <c r="N17" s="2">
        <v>0</v>
      </c>
      <c r="O17" s="2">
        <v>0</v>
      </c>
      <c r="P17" s="2">
        <v>19</v>
      </c>
      <c r="Q17" s="2">
        <v>0</v>
      </c>
      <c r="R17" s="2">
        <v>0</v>
      </c>
      <c r="S17" s="3">
        <v>23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18"/>
      <c r="AA17" s="18" t="s">
        <v>69</v>
      </c>
      <c r="AB17" s="18" t="s">
        <v>40</v>
      </c>
      <c r="AC17" s="6"/>
    </row>
    <row r="18" spans="1:29" ht="32.25" customHeight="1" x14ac:dyDescent="0.2">
      <c r="A18" s="47"/>
      <c r="B18" s="42"/>
      <c r="C18" s="37"/>
      <c r="D18" s="13">
        <v>45188</v>
      </c>
      <c r="E18" s="13" t="s">
        <v>71</v>
      </c>
      <c r="F18" s="2">
        <v>47</v>
      </c>
      <c r="G18" s="2">
        <v>29</v>
      </c>
      <c r="H18" s="22">
        <v>76</v>
      </c>
      <c r="I18" s="2">
        <v>13</v>
      </c>
      <c r="J18" s="2">
        <v>55</v>
      </c>
      <c r="K18" s="2">
        <v>8</v>
      </c>
      <c r="L18" s="3">
        <v>76</v>
      </c>
      <c r="M18" s="2">
        <v>2</v>
      </c>
      <c r="N18" s="2">
        <v>0</v>
      </c>
      <c r="O18" s="2">
        <v>1</v>
      </c>
      <c r="P18" s="2">
        <v>72</v>
      </c>
      <c r="Q18" s="2">
        <v>1</v>
      </c>
      <c r="R18" s="2">
        <v>0</v>
      </c>
      <c r="S18" s="3">
        <v>76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18"/>
      <c r="AA18" s="18" t="s">
        <v>70</v>
      </c>
      <c r="AB18" s="18" t="s">
        <v>40</v>
      </c>
      <c r="AC18" s="6"/>
    </row>
    <row r="19" spans="1:29" ht="127.5" x14ac:dyDescent="0.2">
      <c r="A19" s="47"/>
      <c r="B19" s="26" t="s">
        <v>75</v>
      </c>
      <c r="C19" s="26" t="s">
        <v>76</v>
      </c>
      <c r="D19" s="13">
        <v>45168</v>
      </c>
      <c r="E19" s="13" t="s">
        <v>47</v>
      </c>
      <c r="F19" s="2">
        <v>25</v>
      </c>
      <c r="G19" s="2">
        <v>20</v>
      </c>
      <c r="H19" s="22">
        <v>45</v>
      </c>
      <c r="I19" s="2">
        <v>11</v>
      </c>
      <c r="J19" s="2">
        <v>30</v>
      </c>
      <c r="K19" s="2">
        <v>4</v>
      </c>
      <c r="L19" s="3">
        <v>45</v>
      </c>
      <c r="M19" s="2">
        <v>3</v>
      </c>
      <c r="N19" s="2">
        <v>1</v>
      </c>
      <c r="O19" s="2">
        <v>1</v>
      </c>
      <c r="P19" s="2">
        <v>40</v>
      </c>
      <c r="Q19" s="2">
        <v>0</v>
      </c>
      <c r="R19" s="2">
        <v>0</v>
      </c>
      <c r="S19" s="3">
        <v>45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18"/>
      <c r="AA19" s="18" t="s">
        <v>74</v>
      </c>
      <c r="AB19" s="18" t="s">
        <v>40</v>
      </c>
      <c r="AC19" s="6"/>
    </row>
    <row r="20" spans="1:29" ht="65.25" customHeight="1" x14ac:dyDescent="0.2">
      <c r="A20" s="47"/>
      <c r="B20" s="26" t="s">
        <v>81</v>
      </c>
      <c r="C20" s="26" t="s">
        <v>73</v>
      </c>
      <c r="D20" s="13">
        <v>45226</v>
      </c>
      <c r="E20" s="30" t="s">
        <v>41</v>
      </c>
      <c r="F20" s="2">
        <v>37</v>
      </c>
      <c r="G20" s="2">
        <v>20</v>
      </c>
      <c r="H20" s="22">
        <v>57</v>
      </c>
      <c r="I20" s="2">
        <v>24</v>
      </c>
      <c r="J20" s="2">
        <v>33</v>
      </c>
      <c r="K20" s="2">
        <v>0</v>
      </c>
      <c r="L20" s="3">
        <v>57</v>
      </c>
      <c r="M20" s="2">
        <v>7</v>
      </c>
      <c r="N20" s="2">
        <v>0</v>
      </c>
      <c r="O20" s="2">
        <v>0</v>
      </c>
      <c r="P20" s="2">
        <v>46</v>
      </c>
      <c r="Q20" s="2">
        <v>0</v>
      </c>
      <c r="R20" s="2">
        <v>4</v>
      </c>
      <c r="S20" s="3">
        <v>57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18"/>
      <c r="AA20" s="18" t="s">
        <v>80</v>
      </c>
      <c r="AB20" s="18" t="s">
        <v>41</v>
      </c>
      <c r="AC20" s="6"/>
    </row>
    <row r="21" spans="1:29" ht="25.5" customHeight="1" x14ac:dyDescent="0.2">
      <c r="A21" s="47"/>
      <c r="B21" s="37" t="s">
        <v>50</v>
      </c>
      <c r="C21" s="37" t="s">
        <v>51</v>
      </c>
      <c r="D21" s="13">
        <v>45138</v>
      </c>
      <c r="E21" s="13" t="s">
        <v>56</v>
      </c>
      <c r="F21" s="2">
        <v>26</v>
      </c>
      <c r="G21" s="2">
        <v>8</v>
      </c>
      <c r="H21" s="22">
        <v>34</v>
      </c>
      <c r="I21" s="2">
        <v>34</v>
      </c>
      <c r="J21" s="2">
        <v>0</v>
      </c>
      <c r="K21" s="2">
        <v>0</v>
      </c>
      <c r="L21" s="3">
        <v>34</v>
      </c>
      <c r="M21" s="2">
        <v>31</v>
      </c>
      <c r="N21" s="2">
        <v>0</v>
      </c>
      <c r="O21" s="2">
        <v>0</v>
      </c>
      <c r="P21" s="2">
        <v>3</v>
      </c>
      <c r="Q21" s="2">
        <v>0</v>
      </c>
      <c r="R21" s="2">
        <v>0</v>
      </c>
      <c r="S21" s="3">
        <v>34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18"/>
      <c r="AA21" s="18" t="s">
        <v>57</v>
      </c>
      <c r="AB21" s="18" t="s">
        <v>40</v>
      </c>
      <c r="AC21" s="31" t="s">
        <v>104</v>
      </c>
    </row>
    <row r="22" spans="1:29" ht="25.5" customHeight="1" x14ac:dyDescent="0.2">
      <c r="A22" s="47"/>
      <c r="B22" s="37"/>
      <c r="C22" s="37"/>
      <c r="D22" s="13">
        <v>45176</v>
      </c>
      <c r="E22" s="13" t="s">
        <v>56</v>
      </c>
      <c r="F22" s="2">
        <v>14</v>
      </c>
      <c r="G22" s="2">
        <v>11</v>
      </c>
      <c r="H22" s="22">
        <v>25</v>
      </c>
      <c r="I22" s="2">
        <v>25</v>
      </c>
      <c r="J22" s="2">
        <v>0</v>
      </c>
      <c r="K22" s="2">
        <v>0</v>
      </c>
      <c r="L22" s="3">
        <v>25</v>
      </c>
      <c r="M22" s="2">
        <v>20</v>
      </c>
      <c r="N22" s="2">
        <v>0</v>
      </c>
      <c r="O22" s="2">
        <v>0</v>
      </c>
      <c r="P22" s="2">
        <v>5</v>
      </c>
      <c r="Q22" s="2">
        <v>0</v>
      </c>
      <c r="R22" s="2">
        <v>0</v>
      </c>
      <c r="S22" s="3">
        <v>25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18"/>
      <c r="AA22" s="18" t="s">
        <v>58</v>
      </c>
      <c r="AB22" s="18" t="s">
        <v>40</v>
      </c>
      <c r="AC22" s="31" t="s">
        <v>104</v>
      </c>
    </row>
    <row r="23" spans="1:29" ht="30.75" customHeight="1" x14ac:dyDescent="0.2">
      <c r="A23" s="47"/>
      <c r="B23" s="37"/>
      <c r="C23" s="37"/>
      <c r="D23" s="13">
        <v>45232</v>
      </c>
      <c r="E23" s="13" t="s">
        <v>56</v>
      </c>
      <c r="F23" s="2">
        <v>25</v>
      </c>
      <c r="G23" s="2">
        <v>29</v>
      </c>
      <c r="H23" s="22">
        <v>54</v>
      </c>
      <c r="I23" s="2">
        <v>28</v>
      </c>
      <c r="J23" s="2">
        <v>25</v>
      </c>
      <c r="K23" s="2">
        <v>1</v>
      </c>
      <c r="L23" s="3">
        <v>54</v>
      </c>
      <c r="M23" s="2">
        <v>53</v>
      </c>
      <c r="N23" s="2">
        <v>0</v>
      </c>
      <c r="O23" s="2">
        <v>0</v>
      </c>
      <c r="P23" s="2">
        <v>1</v>
      </c>
      <c r="Q23" s="2">
        <v>0</v>
      </c>
      <c r="R23" s="2">
        <v>0</v>
      </c>
      <c r="S23" s="3">
        <v>54</v>
      </c>
      <c r="T23" s="4">
        <v>0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18"/>
      <c r="AA23" s="18" t="s">
        <v>59</v>
      </c>
      <c r="AB23" s="18" t="s">
        <v>40</v>
      </c>
      <c r="AC23" s="31" t="s">
        <v>104</v>
      </c>
    </row>
    <row r="24" spans="1:29" ht="20.25" customHeight="1" x14ac:dyDescent="0.2">
      <c r="A24" s="47"/>
      <c r="B24" s="41" t="s">
        <v>54</v>
      </c>
      <c r="C24" s="41" t="s">
        <v>55</v>
      </c>
      <c r="D24" s="13">
        <v>45161</v>
      </c>
      <c r="E24" s="13" t="s">
        <v>46</v>
      </c>
      <c r="F24" s="2">
        <v>130</v>
      </c>
      <c r="G24" s="2">
        <v>49</v>
      </c>
      <c r="H24" s="22">
        <v>179</v>
      </c>
      <c r="I24" s="2">
        <v>179</v>
      </c>
      <c r="J24" s="2">
        <v>0</v>
      </c>
      <c r="K24" s="2">
        <v>0</v>
      </c>
      <c r="L24" s="3">
        <v>179</v>
      </c>
      <c r="M24" s="2">
        <v>30</v>
      </c>
      <c r="N24" s="2">
        <v>0</v>
      </c>
      <c r="O24" s="2">
        <v>0</v>
      </c>
      <c r="P24" s="2">
        <v>149</v>
      </c>
      <c r="Q24" s="2">
        <v>0</v>
      </c>
      <c r="R24" s="2">
        <v>0</v>
      </c>
      <c r="S24" s="3">
        <v>179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18"/>
      <c r="AA24" s="18" t="s">
        <v>82</v>
      </c>
      <c r="AB24" s="18" t="s">
        <v>40</v>
      </c>
      <c r="AC24" s="32" t="s">
        <v>105</v>
      </c>
    </row>
    <row r="25" spans="1:29" ht="20.25" customHeight="1" x14ac:dyDescent="0.2">
      <c r="A25" s="47"/>
      <c r="B25" s="49"/>
      <c r="C25" s="49"/>
      <c r="D25" s="13">
        <v>45176</v>
      </c>
      <c r="E25" s="13" t="s">
        <v>46</v>
      </c>
      <c r="F25" s="2">
        <v>19</v>
      </c>
      <c r="G25" s="2">
        <v>2</v>
      </c>
      <c r="H25" s="22">
        <v>21</v>
      </c>
      <c r="I25" s="2">
        <v>21</v>
      </c>
      <c r="J25" s="2">
        <v>0</v>
      </c>
      <c r="K25" s="2">
        <v>0</v>
      </c>
      <c r="L25" s="3">
        <v>21</v>
      </c>
      <c r="M25" s="2">
        <v>9</v>
      </c>
      <c r="N25" s="2">
        <v>0</v>
      </c>
      <c r="O25" s="2">
        <v>0</v>
      </c>
      <c r="P25" s="2">
        <v>12</v>
      </c>
      <c r="Q25" s="2">
        <v>0</v>
      </c>
      <c r="R25" s="2">
        <v>0</v>
      </c>
      <c r="S25" s="3">
        <v>21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18"/>
      <c r="AA25" s="18" t="s">
        <v>83</v>
      </c>
      <c r="AB25" s="18" t="s">
        <v>40</v>
      </c>
      <c r="AC25" s="32" t="s">
        <v>105</v>
      </c>
    </row>
    <row r="26" spans="1:29" ht="20.25" customHeight="1" x14ac:dyDescent="0.2">
      <c r="A26" s="47"/>
      <c r="B26" s="49"/>
      <c r="C26" s="49"/>
      <c r="D26" s="13">
        <v>45180</v>
      </c>
      <c r="E26" s="13" t="s">
        <v>46</v>
      </c>
      <c r="F26" s="2">
        <v>43</v>
      </c>
      <c r="G26" s="2">
        <v>21</v>
      </c>
      <c r="H26" s="22">
        <v>64</v>
      </c>
      <c r="I26" s="2">
        <v>64</v>
      </c>
      <c r="J26" s="2">
        <v>0</v>
      </c>
      <c r="K26" s="2">
        <v>0</v>
      </c>
      <c r="L26" s="3">
        <v>64</v>
      </c>
      <c r="M26" s="2">
        <v>18</v>
      </c>
      <c r="N26" s="2">
        <v>0</v>
      </c>
      <c r="O26" s="2">
        <v>0</v>
      </c>
      <c r="P26" s="2">
        <v>46</v>
      </c>
      <c r="Q26" s="2">
        <v>0</v>
      </c>
      <c r="R26" s="2">
        <v>0</v>
      </c>
      <c r="S26" s="3">
        <v>64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18"/>
      <c r="AA26" s="18" t="s">
        <v>84</v>
      </c>
      <c r="AB26" s="18" t="s">
        <v>40</v>
      </c>
      <c r="AC26" s="32" t="s">
        <v>105</v>
      </c>
    </row>
    <row r="27" spans="1:29" ht="23.25" customHeight="1" x14ac:dyDescent="0.2">
      <c r="A27" s="47"/>
      <c r="B27" s="49"/>
      <c r="C27" s="49"/>
      <c r="D27" s="13">
        <v>45157</v>
      </c>
      <c r="E27" s="13" t="s">
        <v>52</v>
      </c>
      <c r="F27" s="2">
        <v>60</v>
      </c>
      <c r="G27" s="2">
        <v>0</v>
      </c>
      <c r="H27" s="22">
        <v>60</v>
      </c>
      <c r="I27" s="2">
        <v>0</v>
      </c>
      <c r="J27" s="2">
        <v>60</v>
      </c>
      <c r="K27" s="2">
        <v>0</v>
      </c>
      <c r="L27" s="3">
        <v>60</v>
      </c>
      <c r="M27" s="2">
        <v>60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3">
        <v>60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18"/>
      <c r="AA27" s="18" t="s">
        <v>85</v>
      </c>
      <c r="AB27" s="18" t="s">
        <v>40</v>
      </c>
      <c r="AC27" s="6" t="s">
        <v>53</v>
      </c>
    </row>
    <row r="28" spans="1:29" ht="21.75" customHeight="1" x14ac:dyDescent="0.2">
      <c r="A28" s="47"/>
      <c r="B28" s="49"/>
      <c r="C28" s="49"/>
      <c r="D28" s="13">
        <v>45168</v>
      </c>
      <c r="E28" s="13" t="s">
        <v>52</v>
      </c>
      <c r="F28" s="2">
        <v>180</v>
      </c>
      <c r="G28" s="2">
        <v>0</v>
      </c>
      <c r="H28" s="22">
        <v>180</v>
      </c>
      <c r="I28" s="2">
        <v>172</v>
      </c>
      <c r="J28" s="2">
        <v>8</v>
      </c>
      <c r="K28" s="2">
        <v>0</v>
      </c>
      <c r="L28" s="3">
        <v>180</v>
      </c>
      <c r="M28" s="2">
        <v>180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3">
        <v>180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18"/>
      <c r="AA28" s="18" t="s">
        <v>86</v>
      </c>
      <c r="AB28" s="18" t="s">
        <v>40</v>
      </c>
      <c r="AC28" s="6" t="s">
        <v>53</v>
      </c>
    </row>
    <row r="29" spans="1:29" ht="21.75" customHeight="1" x14ac:dyDescent="0.2">
      <c r="A29" s="47"/>
      <c r="B29" s="49"/>
      <c r="C29" s="49"/>
      <c r="D29" s="13">
        <v>45198</v>
      </c>
      <c r="E29" s="13" t="s">
        <v>52</v>
      </c>
      <c r="F29" s="2">
        <v>15</v>
      </c>
      <c r="G29" s="2">
        <v>18</v>
      </c>
      <c r="H29" s="22">
        <v>33</v>
      </c>
      <c r="I29" s="2">
        <v>33</v>
      </c>
      <c r="J29" s="2">
        <v>0</v>
      </c>
      <c r="K29" s="2">
        <v>0</v>
      </c>
      <c r="L29" s="3">
        <v>33</v>
      </c>
      <c r="M29" s="2">
        <v>33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3">
        <v>33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18"/>
      <c r="AA29" s="18" t="s">
        <v>87</v>
      </c>
      <c r="AB29" s="18" t="s">
        <v>40</v>
      </c>
      <c r="AC29" s="6" t="s">
        <v>53</v>
      </c>
    </row>
    <row r="30" spans="1:29" ht="20.25" customHeight="1" x14ac:dyDescent="0.2">
      <c r="A30" s="47"/>
      <c r="B30" s="49"/>
      <c r="C30" s="49"/>
      <c r="D30" s="13">
        <v>45224</v>
      </c>
      <c r="E30" s="13" t="s">
        <v>90</v>
      </c>
      <c r="F30" s="2">
        <v>25</v>
      </c>
      <c r="G30" s="2">
        <v>16</v>
      </c>
      <c r="H30" s="22">
        <v>41</v>
      </c>
      <c r="I30" s="2">
        <v>41</v>
      </c>
      <c r="J30" s="2">
        <v>0</v>
      </c>
      <c r="K30" s="2">
        <v>0</v>
      </c>
      <c r="L30" s="3">
        <v>41</v>
      </c>
      <c r="M30" s="2">
        <v>0</v>
      </c>
      <c r="N30" s="2">
        <v>0</v>
      </c>
      <c r="O30" s="2">
        <v>0</v>
      </c>
      <c r="P30" s="2">
        <v>41</v>
      </c>
      <c r="Q30" s="2">
        <v>0</v>
      </c>
      <c r="R30" s="2">
        <v>0</v>
      </c>
      <c r="S30" s="3">
        <v>41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18"/>
      <c r="AA30" s="18" t="s">
        <v>88</v>
      </c>
      <c r="AB30" s="18" t="s">
        <v>40</v>
      </c>
      <c r="AC30" s="6" t="s">
        <v>89</v>
      </c>
    </row>
    <row r="31" spans="1:29" ht="20.25" customHeight="1" x14ac:dyDescent="0.2">
      <c r="A31" s="47"/>
      <c r="B31" s="42"/>
      <c r="C31" s="42"/>
      <c r="D31" s="13">
        <v>45225</v>
      </c>
      <c r="E31" s="13" t="s">
        <v>90</v>
      </c>
      <c r="F31" s="2">
        <v>59</v>
      </c>
      <c r="G31" s="2">
        <v>7</v>
      </c>
      <c r="H31" s="22">
        <v>66</v>
      </c>
      <c r="I31" s="2">
        <v>1</v>
      </c>
      <c r="J31" s="2">
        <v>61</v>
      </c>
      <c r="K31" s="2">
        <v>4</v>
      </c>
      <c r="L31" s="3">
        <v>66</v>
      </c>
      <c r="M31" s="2">
        <v>0</v>
      </c>
      <c r="N31" s="2">
        <v>0</v>
      </c>
      <c r="O31" s="2">
        <v>0</v>
      </c>
      <c r="P31" s="2">
        <v>66</v>
      </c>
      <c r="Q31" s="2">
        <v>0</v>
      </c>
      <c r="R31" s="2">
        <v>0</v>
      </c>
      <c r="S31" s="3">
        <v>66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18"/>
      <c r="AA31" s="18" t="s">
        <v>91</v>
      </c>
      <c r="AB31" s="18" t="s">
        <v>40</v>
      </c>
      <c r="AC31" s="6" t="s">
        <v>89</v>
      </c>
    </row>
    <row r="32" spans="1:29" ht="25.5" customHeight="1" x14ac:dyDescent="0.2">
      <c r="A32" s="47"/>
      <c r="B32" s="41" t="s">
        <v>100</v>
      </c>
      <c r="C32" s="41" t="s">
        <v>102</v>
      </c>
      <c r="D32" s="13">
        <v>45146</v>
      </c>
      <c r="E32" s="13" t="s">
        <v>47</v>
      </c>
      <c r="F32" s="2">
        <v>8</v>
      </c>
      <c r="G32" s="2">
        <v>5</v>
      </c>
      <c r="H32" s="22">
        <v>13</v>
      </c>
      <c r="I32" s="2">
        <v>1</v>
      </c>
      <c r="J32" s="2">
        <v>12</v>
      </c>
      <c r="K32" s="2">
        <v>0</v>
      </c>
      <c r="L32" s="3">
        <v>13</v>
      </c>
      <c r="M32" s="2">
        <v>0</v>
      </c>
      <c r="N32" s="2">
        <v>0</v>
      </c>
      <c r="O32" s="2">
        <v>0</v>
      </c>
      <c r="P32" s="2">
        <v>13</v>
      </c>
      <c r="Q32" s="2">
        <v>0</v>
      </c>
      <c r="R32" s="2">
        <v>0</v>
      </c>
      <c r="S32" s="3">
        <v>13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18"/>
      <c r="AA32" s="18" t="s">
        <v>97</v>
      </c>
      <c r="AB32" s="18" t="s">
        <v>40</v>
      </c>
      <c r="AC32" s="6"/>
    </row>
    <row r="33" spans="1:29" ht="25.5" customHeight="1" x14ac:dyDescent="0.2">
      <c r="A33" s="47"/>
      <c r="B33" s="49"/>
      <c r="C33" s="49"/>
      <c r="D33" s="13">
        <v>45147</v>
      </c>
      <c r="E33" s="13" t="s">
        <v>47</v>
      </c>
      <c r="F33" s="2">
        <v>9</v>
      </c>
      <c r="G33" s="2">
        <v>3</v>
      </c>
      <c r="H33" s="22">
        <v>12</v>
      </c>
      <c r="I33" s="2">
        <v>2</v>
      </c>
      <c r="J33" s="2">
        <v>10</v>
      </c>
      <c r="K33" s="2">
        <v>0</v>
      </c>
      <c r="L33" s="3">
        <v>12</v>
      </c>
      <c r="M33" s="2">
        <v>0</v>
      </c>
      <c r="N33" s="2">
        <v>0</v>
      </c>
      <c r="O33" s="2">
        <v>0</v>
      </c>
      <c r="P33" s="2">
        <v>12</v>
      </c>
      <c r="Q33" s="2">
        <v>0</v>
      </c>
      <c r="R33" s="2">
        <v>0</v>
      </c>
      <c r="S33" s="3">
        <v>12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18"/>
      <c r="AA33" s="18" t="s">
        <v>98</v>
      </c>
      <c r="AB33" s="18" t="s">
        <v>40</v>
      </c>
      <c r="AC33" s="6"/>
    </row>
    <row r="34" spans="1:29" ht="27.75" customHeight="1" x14ac:dyDescent="0.2">
      <c r="A34" s="48"/>
      <c r="B34" s="42"/>
      <c r="C34" s="49"/>
      <c r="D34" s="13">
        <v>45148</v>
      </c>
      <c r="E34" s="13" t="s">
        <v>47</v>
      </c>
      <c r="F34" s="2">
        <v>8</v>
      </c>
      <c r="G34" s="2">
        <v>4</v>
      </c>
      <c r="H34" s="22">
        <v>12</v>
      </c>
      <c r="I34" s="2">
        <v>1</v>
      </c>
      <c r="J34" s="2">
        <v>11</v>
      </c>
      <c r="K34" s="2">
        <v>0</v>
      </c>
      <c r="L34" s="3">
        <v>12</v>
      </c>
      <c r="M34" s="2">
        <v>0</v>
      </c>
      <c r="N34" s="2">
        <v>0</v>
      </c>
      <c r="O34" s="2">
        <v>0</v>
      </c>
      <c r="P34" s="2">
        <v>12</v>
      </c>
      <c r="Q34" s="2">
        <v>0</v>
      </c>
      <c r="R34" s="2">
        <v>0</v>
      </c>
      <c r="S34" s="3">
        <v>12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18"/>
      <c r="AA34" s="18" t="s">
        <v>99</v>
      </c>
      <c r="AB34" s="18" t="s">
        <v>40</v>
      </c>
      <c r="AC34" s="6"/>
    </row>
    <row r="35" spans="1:29" ht="27" customHeight="1" x14ac:dyDescent="0.2">
      <c r="A35" s="24"/>
      <c r="B35" s="39" t="s">
        <v>96</v>
      </c>
      <c r="C35" s="39"/>
      <c r="D35" s="39"/>
      <c r="E35" s="11"/>
      <c r="F35" s="9">
        <f t="shared" ref="F35:Y35" si="0">SUM(F6:F34)</f>
        <v>1352</v>
      </c>
      <c r="G35" s="9">
        <f t="shared" si="0"/>
        <v>667</v>
      </c>
      <c r="H35" s="9">
        <f t="shared" si="0"/>
        <v>2019</v>
      </c>
      <c r="I35" s="9">
        <f t="shared" si="0"/>
        <v>993</v>
      </c>
      <c r="J35" s="9">
        <f t="shared" si="0"/>
        <v>972</v>
      </c>
      <c r="K35" s="9">
        <f t="shared" si="0"/>
        <v>54</v>
      </c>
      <c r="L35" s="9">
        <f t="shared" si="0"/>
        <v>2019</v>
      </c>
      <c r="M35" s="9">
        <f t="shared" si="0"/>
        <v>569</v>
      </c>
      <c r="N35" s="9">
        <f t="shared" si="0"/>
        <v>3</v>
      </c>
      <c r="O35" s="9">
        <f t="shared" si="0"/>
        <v>2</v>
      </c>
      <c r="P35" s="9">
        <f t="shared" si="0"/>
        <v>1429</v>
      </c>
      <c r="Q35" s="9">
        <f t="shared" si="0"/>
        <v>3</v>
      </c>
      <c r="R35" s="9">
        <f t="shared" si="0"/>
        <v>13</v>
      </c>
      <c r="S35" s="9">
        <f t="shared" si="0"/>
        <v>2019</v>
      </c>
      <c r="T35" s="9">
        <f t="shared" si="0"/>
        <v>0</v>
      </c>
      <c r="U35" s="9">
        <f t="shared" si="0"/>
        <v>1</v>
      </c>
      <c r="V35" s="9">
        <f t="shared" si="0"/>
        <v>2</v>
      </c>
      <c r="W35" s="9">
        <f t="shared" si="0"/>
        <v>0</v>
      </c>
      <c r="X35" s="9">
        <f t="shared" si="0"/>
        <v>0</v>
      </c>
      <c r="Y35" s="9">
        <f t="shared" si="0"/>
        <v>0</v>
      </c>
      <c r="Z35" s="18"/>
      <c r="AA35" s="18"/>
      <c r="AB35" s="18"/>
    </row>
    <row r="36" spans="1:29" ht="21" customHeight="1" x14ac:dyDescent="0.2">
      <c r="A36" s="24"/>
      <c r="B36" s="35" t="s">
        <v>14</v>
      </c>
      <c r="C36" s="35"/>
      <c r="D36" s="35"/>
      <c r="E36" s="35"/>
      <c r="F36" s="19">
        <f>F35</f>
        <v>1352</v>
      </c>
      <c r="G36" s="19">
        <f t="shared" ref="G36:Y36" si="1">G35</f>
        <v>667</v>
      </c>
      <c r="H36" s="19">
        <f t="shared" si="1"/>
        <v>2019</v>
      </c>
      <c r="I36" s="19">
        <f t="shared" si="1"/>
        <v>993</v>
      </c>
      <c r="J36" s="19">
        <f t="shared" si="1"/>
        <v>972</v>
      </c>
      <c r="K36" s="19">
        <f t="shared" si="1"/>
        <v>54</v>
      </c>
      <c r="L36" s="19">
        <f t="shared" si="1"/>
        <v>2019</v>
      </c>
      <c r="M36" s="19">
        <f t="shared" si="1"/>
        <v>569</v>
      </c>
      <c r="N36" s="19">
        <f t="shared" si="1"/>
        <v>3</v>
      </c>
      <c r="O36" s="19">
        <f t="shared" si="1"/>
        <v>2</v>
      </c>
      <c r="P36" s="19">
        <f t="shared" si="1"/>
        <v>1429</v>
      </c>
      <c r="Q36" s="19">
        <f t="shared" si="1"/>
        <v>3</v>
      </c>
      <c r="R36" s="19">
        <f t="shared" si="1"/>
        <v>13</v>
      </c>
      <c r="S36" s="19">
        <f t="shared" si="1"/>
        <v>2019</v>
      </c>
      <c r="T36" s="19">
        <f t="shared" si="1"/>
        <v>0</v>
      </c>
      <c r="U36" s="19">
        <f t="shared" si="1"/>
        <v>1</v>
      </c>
      <c r="V36" s="19">
        <f t="shared" si="1"/>
        <v>2</v>
      </c>
      <c r="W36" s="19">
        <f t="shared" si="1"/>
        <v>0</v>
      </c>
      <c r="X36" s="19">
        <f t="shared" si="1"/>
        <v>0</v>
      </c>
      <c r="Y36" s="19">
        <f t="shared" si="1"/>
        <v>0</v>
      </c>
      <c r="Z36" s="17"/>
      <c r="AA36" s="14" t="s">
        <v>30</v>
      </c>
    </row>
    <row r="37" spans="1:29" x14ac:dyDescent="0.2">
      <c r="A37" s="25"/>
      <c r="B37" s="35"/>
      <c r="C37" s="35"/>
      <c r="D37" s="35"/>
      <c r="E37" s="35"/>
      <c r="F37" s="34">
        <f>SUM(F36:G36)</f>
        <v>2019</v>
      </c>
      <c r="G37" s="34"/>
      <c r="H37" s="34"/>
      <c r="I37" s="34">
        <f>SUM(I36:K36)</f>
        <v>2019</v>
      </c>
      <c r="J37" s="34"/>
      <c r="K37" s="34"/>
      <c r="L37" s="34"/>
      <c r="M37" s="34">
        <f>SUM(M36:R36)</f>
        <v>2019</v>
      </c>
      <c r="N37" s="34"/>
      <c r="O37" s="34"/>
      <c r="P37" s="34"/>
      <c r="Q37" s="34"/>
      <c r="R37" s="34"/>
      <c r="S37" s="34"/>
      <c r="T37" s="34">
        <f>SUM(T36:Y36)</f>
        <v>3</v>
      </c>
      <c r="U37" s="34"/>
      <c r="V37" s="34"/>
      <c r="W37" s="34"/>
      <c r="X37" s="34"/>
      <c r="Y37" s="34"/>
      <c r="AA37" s="14" t="s">
        <v>31</v>
      </c>
    </row>
    <row r="38" spans="1:29" ht="24.95" customHeight="1" x14ac:dyDescent="0.2">
      <c r="B38" s="34" t="s">
        <v>15</v>
      </c>
      <c r="C38" s="34"/>
      <c r="D38" s="34"/>
      <c r="E38" s="12"/>
      <c r="F38" s="10">
        <f>F36/F37</f>
        <v>0.66963843486874686</v>
      </c>
      <c r="G38" s="10">
        <f>G36/F37</f>
        <v>0.33036156513125309</v>
      </c>
      <c r="H38" s="10"/>
      <c r="I38" s="10">
        <f>I36/$I$37</f>
        <v>0.49182763744427932</v>
      </c>
      <c r="J38" s="10">
        <f t="shared" ref="J38:K38" si="2">J36/$I$37</f>
        <v>0.48142644873699852</v>
      </c>
      <c r="K38" s="10">
        <f t="shared" si="2"/>
        <v>2.6745913818722138E-2</v>
      </c>
      <c r="L38" s="10"/>
      <c r="M38" s="10">
        <f t="shared" ref="M38:R38" si="3">M36/$M$37</f>
        <v>0.28182268449727588</v>
      </c>
      <c r="N38" s="10">
        <f t="shared" si="3"/>
        <v>1.4858841010401188E-3</v>
      </c>
      <c r="O38" s="10">
        <f t="shared" si="3"/>
        <v>9.9058940069341253E-4</v>
      </c>
      <c r="P38" s="10">
        <f t="shared" si="3"/>
        <v>0.70777612679544333</v>
      </c>
      <c r="Q38" s="10">
        <f t="shared" si="3"/>
        <v>1.4858841010401188E-3</v>
      </c>
      <c r="R38" s="10">
        <f t="shared" si="3"/>
        <v>6.4388311045071814E-3</v>
      </c>
      <c r="S38" s="10"/>
      <c r="T38" s="10">
        <f>T36/$T$37</f>
        <v>0</v>
      </c>
      <c r="U38" s="10">
        <f t="shared" ref="U38:Y38" si="4">U36/$T$37</f>
        <v>0.33333333333333331</v>
      </c>
      <c r="V38" s="10">
        <f t="shared" si="4"/>
        <v>0.66666666666666663</v>
      </c>
      <c r="W38" s="10">
        <f t="shared" si="4"/>
        <v>0</v>
      </c>
      <c r="X38" s="10">
        <f t="shared" si="4"/>
        <v>0</v>
      </c>
      <c r="Y38" s="10">
        <f t="shared" si="4"/>
        <v>0</v>
      </c>
      <c r="Z38" s="23"/>
      <c r="AA38" s="14" t="s">
        <v>32</v>
      </c>
    </row>
    <row r="39" spans="1:29" x14ac:dyDescent="0.2">
      <c r="B39" s="1"/>
      <c r="C39" s="1"/>
      <c r="AA39" s="14" t="s">
        <v>33</v>
      </c>
    </row>
    <row r="40" spans="1:29" x14ac:dyDescent="0.2">
      <c r="B40" s="1"/>
      <c r="C40" s="1"/>
    </row>
    <row r="41" spans="1:29" x14ac:dyDescent="0.2">
      <c r="B41" s="1"/>
      <c r="C41" s="1"/>
      <c r="AA41" s="16"/>
      <c r="AB41" s="15">
        <f>(H36/4661)</f>
        <v>0.43316884788671961</v>
      </c>
    </row>
    <row r="42" spans="1:29" x14ac:dyDescent="0.2">
      <c r="B42" s="1"/>
      <c r="C42" s="1"/>
    </row>
    <row r="43" spans="1:29" x14ac:dyDescent="0.2">
      <c r="B43" s="1"/>
      <c r="C43" s="1"/>
    </row>
    <row r="44" spans="1:29" x14ac:dyDescent="0.2">
      <c r="B44" s="1"/>
      <c r="C44" s="1"/>
    </row>
    <row r="45" spans="1:29" x14ac:dyDescent="0.2">
      <c r="B45" s="1"/>
      <c r="C45" s="1"/>
    </row>
    <row r="46" spans="1:29" x14ac:dyDescent="0.2">
      <c r="B46" s="1"/>
      <c r="C46" s="1"/>
    </row>
    <row r="47" spans="1:29" hidden="1" x14ac:dyDescent="0.2">
      <c r="B47" s="1"/>
      <c r="C47" s="1"/>
      <c r="F47" s="5"/>
    </row>
    <row r="48" spans="1:29" x14ac:dyDescent="0.2">
      <c r="B48" s="6" t="s">
        <v>27</v>
      </c>
      <c r="C48" s="6"/>
      <c r="D48">
        <f>$I$36</f>
        <v>993</v>
      </c>
      <c r="F48" s="5">
        <f>D48/$D$51</f>
        <v>0.49182763744427932</v>
      </c>
    </row>
    <row r="49" spans="2:6" x14ac:dyDescent="0.2">
      <c r="B49" t="s">
        <v>1</v>
      </c>
      <c r="D49">
        <f>$J$36</f>
        <v>972</v>
      </c>
      <c r="F49" s="5">
        <f>D49/$D$51</f>
        <v>0.48142644873699852</v>
      </c>
    </row>
    <row r="50" spans="2:6" x14ac:dyDescent="0.2">
      <c r="B50" t="s">
        <v>5</v>
      </c>
      <c r="D50">
        <f>$K$36</f>
        <v>54</v>
      </c>
      <c r="F50" s="5">
        <f>D50/$D$51</f>
        <v>2.6745913818722138E-2</v>
      </c>
    </row>
    <row r="51" spans="2:6" x14ac:dyDescent="0.2">
      <c r="B51" s="1"/>
      <c r="C51" s="1"/>
      <c r="D51" s="7">
        <f>SUM(D47:D50)</f>
        <v>2019</v>
      </c>
      <c r="E51" s="7"/>
    </row>
    <row r="52" spans="2:6" x14ac:dyDescent="0.2">
      <c r="B52" s="1"/>
      <c r="C52" s="1"/>
    </row>
    <row r="53" spans="2:6" x14ac:dyDescent="0.2">
      <c r="B53" s="1"/>
      <c r="C53" s="1"/>
    </row>
    <row r="54" spans="2:6" x14ac:dyDescent="0.2">
      <c r="B54" s="1"/>
      <c r="C54" s="1"/>
    </row>
    <row r="55" spans="2:6" x14ac:dyDescent="0.2">
      <c r="B55" s="1"/>
      <c r="C55" s="1"/>
    </row>
    <row r="56" spans="2:6" x14ac:dyDescent="0.2">
      <c r="B56" s="1"/>
      <c r="C56" s="1"/>
    </row>
    <row r="57" spans="2:6" x14ac:dyDescent="0.2">
      <c r="B57" s="1"/>
      <c r="C57" s="1"/>
    </row>
    <row r="58" spans="2:6" x14ac:dyDescent="0.2">
      <c r="B58" s="1"/>
      <c r="C58" s="1"/>
    </row>
    <row r="59" spans="2:6" x14ac:dyDescent="0.2">
      <c r="B59" s="1"/>
      <c r="C59" s="1"/>
    </row>
    <row r="60" spans="2:6" x14ac:dyDescent="0.2">
      <c r="B60" s="1"/>
      <c r="C60" s="1"/>
    </row>
    <row r="61" spans="2:6" x14ac:dyDescent="0.2">
      <c r="B61" s="1"/>
      <c r="C61" s="1"/>
    </row>
    <row r="62" spans="2:6" x14ac:dyDescent="0.2">
      <c r="B62" s="1"/>
      <c r="C62" s="1"/>
    </row>
    <row r="63" spans="2:6" x14ac:dyDescent="0.2">
      <c r="B63" s="1"/>
      <c r="C63" s="1"/>
    </row>
    <row r="64" spans="2:6" x14ac:dyDescent="0.2">
      <c r="B64" s="1"/>
      <c r="C64" s="1"/>
    </row>
    <row r="65" spans="2:6" x14ac:dyDescent="0.2">
      <c r="B65" t="s">
        <v>13</v>
      </c>
      <c r="D65">
        <f>$P$36</f>
        <v>1429</v>
      </c>
      <c r="F65" s="5">
        <f t="shared" ref="F65:F70" si="5">D65/$D$71</f>
        <v>0.70777612679544333</v>
      </c>
    </row>
    <row r="66" spans="2:6" x14ac:dyDescent="0.2">
      <c r="B66" s="1" t="s">
        <v>0</v>
      </c>
      <c r="C66" s="1"/>
      <c r="D66">
        <f>$M$36</f>
        <v>569</v>
      </c>
      <c r="F66" s="8">
        <f t="shared" si="5"/>
        <v>0.28182268449727588</v>
      </c>
    </row>
    <row r="67" spans="2:6" x14ac:dyDescent="0.2">
      <c r="B67" t="s">
        <v>3</v>
      </c>
      <c r="D67">
        <f>$R$36</f>
        <v>13</v>
      </c>
      <c r="F67" s="5">
        <f t="shared" si="5"/>
        <v>6.4388311045071814E-3</v>
      </c>
    </row>
    <row r="68" spans="2:6" x14ac:dyDescent="0.2">
      <c r="B68" s="1" t="s">
        <v>25</v>
      </c>
      <c r="C68" s="1"/>
      <c r="D68">
        <f>N35</f>
        <v>3</v>
      </c>
      <c r="F68" s="8">
        <f t="shared" si="5"/>
        <v>1.4858841010401188E-3</v>
      </c>
    </row>
    <row r="69" spans="2:6" x14ac:dyDescent="0.2">
      <c r="B69" t="s">
        <v>28</v>
      </c>
      <c r="D69">
        <f>Q35</f>
        <v>3</v>
      </c>
      <c r="F69" s="8">
        <f t="shared" si="5"/>
        <v>1.4858841010401188E-3</v>
      </c>
    </row>
    <row r="70" spans="2:6" x14ac:dyDescent="0.2">
      <c r="B70" t="s">
        <v>2</v>
      </c>
      <c r="D70">
        <f>$O$36</f>
        <v>2</v>
      </c>
      <c r="F70" s="8">
        <f t="shared" si="5"/>
        <v>9.9058940069341253E-4</v>
      </c>
    </row>
    <row r="71" spans="2:6" x14ac:dyDescent="0.2">
      <c r="D71" s="7">
        <f>SUM(D65:D70)</f>
        <v>2019</v>
      </c>
    </row>
    <row r="72" spans="2:6" x14ac:dyDescent="0.2">
      <c r="B72" s="1"/>
      <c r="C72" s="1"/>
    </row>
    <row r="73" spans="2:6" x14ac:dyDescent="0.2">
      <c r="B73" s="1"/>
      <c r="C73" s="1"/>
    </row>
    <row r="74" spans="2:6" x14ac:dyDescent="0.2">
      <c r="B74" s="1"/>
      <c r="C74" s="1"/>
    </row>
    <row r="75" spans="2:6" x14ac:dyDescent="0.2">
      <c r="B75" s="1"/>
      <c r="C75" s="1"/>
    </row>
    <row r="76" spans="2:6" x14ac:dyDescent="0.2">
      <c r="B76" s="1"/>
      <c r="C76" s="1"/>
    </row>
    <row r="77" spans="2:6" x14ac:dyDescent="0.2">
      <c r="B77" s="1"/>
      <c r="C77" s="1"/>
    </row>
    <row r="78" spans="2:6" x14ac:dyDescent="0.2">
      <c r="B78" s="1"/>
      <c r="C78" s="1"/>
    </row>
    <row r="79" spans="2:6" x14ac:dyDescent="0.2">
      <c r="B79" s="1"/>
      <c r="C79" s="1"/>
    </row>
    <row r="80" spans="2:6" x14ac:dyDescent="0.2">
      <c r="B80" s="1"/>
      <c r="C80" s="1"/>
    </row>
    <row r="81" spans="2:3" x14ac:dyDescent="0.2">
      <c r="B81" s="1"/>
      <c r="C81" s="1"/>
    </row>
    <row r="82" spans="2:3" x14ac:dyDescent="0.2">
      <c r="B82" s="1"/>
      <c r="C82" s="1"/>
    </row>
    <row r="83" spans="2:3" x14ac:dyDescent="0.2">
      <c r="B83" s="1"/>
      <c r="C83" s="1"/>
    </row>
    <row r="84" spans="2:3" x14ac:dyDescent="0.2">
      <c r="B84" s="1"/>
      <c r="C84" s="1"/>
    </row>
  </sheetData>
  <sortState xmlns:xlrd2="http://schemas.microsoft.com/office/spreadsheetml/2017/richdata2" ref="B65:D70">
    <sortCondition descending="1" ref="D65:D70"/>
  </sortState>
  <mergeCells count="51">
    <mergeCell ref="A1:A5"/>
    <mergeCell ref="B1:B5"/>
    <mergeCell ref="C1:C5"/>
    <mergeCell ref="B17:B18"/>
    <mergeCell ref="C17:C18"/>
    <mergeCell ref="B12:B14"/>
    <mergeCell ref="C12:C14"/>
    <mergeCell ref="A6:A34"/>
    <mergeCell ref="B24:B31"/>
    <mergeCell ref="C24:C31"/>
    <mergeCell ref="B32:B34"/>
    <mergeCell ref="C32:C34"/>
    <mergeCell ref="T37:Y37"/>
    <mergeCell ref="Y3:Y5"/>
    <mergeCell ref="T3:T5"/>
    <mergeCell ref="M37:S37"/>
    <mergeCell ref="R3:R5"/>
    <mergeCell ref="P3:P5"/>
    <mergeCell ref="U3:U5"/>
    <mergeCell ref="S3:S5"/>
    <mergeCell ref="V3:V5"/>
    <mergeCell ref="M3:M5"/>
    <mergeCell ref="X3:X5"/>
    <mergeCell ref="W3:W5"/>
    <mergeCell ref="M2:S2"/>
    <mergeCell ref="N3:N5"/>
    <mergeCell ref="O3:O5"/>
    <mergeCell ref="Q3:Q5"/>
    <mergeCell ref="F1:Y1"/>
    <mergeCell ref="T2:Y2"/>
    <mergeCell ref="F2:H2"/>
    <mergeCell ref="I2:L2"/>
    <mergeCell ref="J3:J5"/>
    <mergeCell ref="K3:K5"/>
    <mergeCell ref="I3:I5"/>
    <mergeCell ref="F3:F5"/>
    <mergeCell ref="G3:G5"/>
    <mergeCell ref="B38:D38"/>
    <mergeCell ref="E36:E37"/>
    <mergeCell ref="F37:H37"/>
    <mergeCell ref="I37:L37"/>
    <mergeCell ref="L3:L5"/>
    <mergeCell ref="H3:H5"/>
    <mergeCell ref="B6:B11"/>
    <mergeCell ref="C6:C11"/>
    <mergeCell ref="E1:E5"/>
    <mergeCell ref="B35:D35"/>
    <mergeCell ref="B36:D37"/>
    <mergeCell ref="B21:B23"/>
    <mergeCell ref="C21:C23"/>
    <mergeCell ref="D1:D5"/>
  </mergeCells>
  <conditionalFormatting sqref="AA5">
    <cfRule type="duplicateValues" dxfId="2" priority="12"/>
    <cfRule type="duplicateValues" dxfId="1" priority="13"/>
  </conditionalFormatting>
  <conditionalFormatting sqref="AA6:AA34">
    <cfRule type="duplicateValues" dxfId="0" priority="19"/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Maldonado</dc:creator>
  <cp:lastModifiedBy>Talleres COPADEH</cp:lastModifiedBy>
  <cp:lastPrinted>2023-12-05T15:42:17Z</cp:lastPrinted>
  <dcterms:created xsi:type="dcterms:W3CDTF">2021-09-14T17:49:16Z</dcterms:created>
  <dcterms:modified xsi:type="dcterms:W3CDTF">2023-12-06T21:40:05Z</dcterms:modified>
</cp:coreProperties>
</file>