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4\INFORMACIÓN PUBLICA 2024\ENERO 2024\"/>
    </mc:Choice>
  </mc:AlternateContent>
  <xr:revisionPtr revIDLastSave="0" documentId="13_ncr:1_{59D8806F-52D6-44FA-9732-8DBE91F7D3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VIEMBRE 011, 022 Y 021" sheetId="7" r:id="rId1"/>
  </sheets>
  <definedNames>
    <definedName name="_xlnm._FilterDatabase" localSheetId="0" hidden="1">'NOVIEMBRE 011, 022 Y 021'!$A$11:$OG$196</definedName>
    <definedName name="_xlnm.Print_Area" localSheetId="0">'NOVIEMBRE 011, 022 Y 021'!$A$1:$T$204</definedName>
    <definedName name="_xlnm.Print_Titles" localSheetId="0">'NOVIEMBRE 011, 022 Y 021'!$1:$11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2" i="7" l="1"/>
  <c r="T196" i="7"/>
  <c r="T194" i="7"/>
  <c r="T189" i="7"/>
  <c r="T190" i="7"/>
  <c r="T191" i="7"/>
  <c r="T192" i="7"/>
  <c r="T188" i="7"/>
  <c r="T186" i="7"/>
  <c r="T184" i="7"/>
  <c r="T185" i="7"/>
  <c r="T187" i="7"/>
  <c r="T193" i="7"/>
  <c r="T195" i="7"/>
  <c r="T183" i="7"/>
  <c r="T182" i="7"/>
  <c r="T177" i="7"/>
  <c r="T175" i="7"/>
  <c r="T174" i="7"/>
  <c r="T172" i="7"/>
  <c r="T171" i="7"/>
  <c r="T163" i="7"/>
  <c r="T164" i="7"/>
  <c r="T165" i="7"/>
  <c r="T166" i="7"/>
  <c r="T167" i="7"/>
  <c r="T168" i="7"/>
  <c r="T169" i="7"/>
  <c r="T170" i="7"/>
  <c r="T161" i="7"/>
  <c r="T152" i="7"/>
  <c r="T153" i="7"/>
  <c r="T154" i="7"/>
  <c r="T155" i="7"/>
  <c r="T156" i="7"/>
  <c r="T157" i="7"/>
  <c r="T158" i="7"/>
  <c r="T159" i="7"/>
  <c r="T160" i="7"/>
  <c r="T150" i="7"/>
  <c r="T146" i="7"/>
  <c r="T147" i="7"/>
  <c r="T148" i="7"/>
  <c r="T149" i="7"/>
  <c r="T144" i="7"/>
  <c r="T142" i="7"/>
  <c r="T143" i="7"/>
  <c r="T139" i="7"/>
  <c r="T140" i="7"/>
  <c r="T137" i="7"/>
  <c r="T135" i="7"/>
  <c r="T123" i="7"/>
  <c r="T124" i="7"/>
  <c r="T125" i="7"/>
  <c r="T126" i="7"/>
  <c r="T127" i="7"/>
  <c r="T128" i="7"/>
  <c r="T129" i="7"/>
  <c r="T130" i="7"/>
  <c r="T131" i="7"/>
  <c r="T132" i="7"/>
  <c r="T133" i="7"/>
  <c r="T115" i="7"/>
  <c r="T116" i="7"/>
  <c r="T117" i="7"/>
  <c r="T118" i="7"/>
  <c r="T119" i="7"/>
  <c r="T120" i="7"/>
  <c r="T121" i="7"/>
  <c r="T122" i="7"/>
  <c r="T113" i="7"/>
  <c r="T107" i="7"/>
  <c r="T108" i="7"/>
  <c r="T109" i="7"/>
  <c r="T110" i="7"/>
  <c r="T111" i="7"/>
  <c r="T112" i="7"/>
  <c r="T101" i="7"/>
  <c r="T102" i="7"/>
  <c r="T103" i="7"/>
  <c r="T104" i="7"/>
  <c r="T105" i="7"/>
  <c r="T99" i="7"/>
  <c r="T98" i="7"/>
  <c r="T96" i="7"/>
  <c r="T94" i="7"/>
  <c r="T93" i="7"/>
  <c r="T91" i="7"/>
  <c r="T90" i="7"/>
  <c r="T87" i="7"/>
  <c r="T88" i="7"/>
  <c r="T85" i="7"/>
  <c r="T86" i="7"/>
  <c r="T83" i="7"/>
  <c r="T84" i="7"/>
  <c r="T81" i="7"/>
  <c r="T80" i="7"/>
  <c r="T75" i="7"/>
  <c r="T76" i="7"/>
  <c r="T73" i="7"/>
  <c r="T70" i="7"/>
  <c r="T71" i="7"/>
  <c r="T72" i="7"/>
  <c r="T60" i="7"/>
  <c r="T61" i="7"/>
  <c r="T62" i="7"/>
  <c r="T63" i="7"/>
  <c r="T64" i="7"/>
  <c r="T65" i="7"/>
  <c r="T66" i="7"/>
  <c r="T67" i="7"/>
  <c r="T68" i="7"/>
  <c r="T69" i="7"/>
  <c r="T58" i="7"/>
  <c r="T56" i="7"/>
  <c r="T44" i="7"/>
  <c r="T45" i="7"/>
  <c r="T46" i="7"/>
  <c r="T47" i="7"/>
  <c r="T48" i="7"/>
  <c r="T49" i="7"/>
  <c r="T50" i="7"/>
  <c r="T51" i="7"/>
  <c r="T52" i="7"/>
  <c r="T53" i="7"/>
  <c r="T54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25" i="7"/>
  <c r="T20" i="7"/>
  <c r="T21" i="7"/>
  <c r="T22" i="7"/>
  <c r="T23" i="7"/>
  <c r="T24" i="7"/>
  <c r="T18" i="7"/>
  <c r="T13" i="7"/>
  <c r="T14" i="7"/>
  <c r="T12" i="7"/>
  <c r="W183" i="7"/>
  <c r="W184" i="7"/>
  <c r="W185" i="7"/>
  <c r="W186" i="7"/>
  <c r="W187" i="7"/>
  <c r="W188" i="7"/>
  <c r="W189" i="7"/>
  <c r="W190" i="7"/>
  <c r="W191" i="7"/>
  <c r="W192" i="7"/>
  <c r="W193" i="7"/>
  <c r="W194" i="7"/>
  <c r="W195" i="7"/>
  <c r="S196" i="7" l="1"/>
  <c r="R196" i="7"/>
  <c r="Q196" i="7"/>
  <c r="H196" i="7"/>
  <c r="I196" i="7"/>
  <c r="J196" i="7"/>
  <c r="K196" i="7"/>
  <c r="L196" i="7"/>
  <c r="M196" i="7"/>
  <c r="N196" i="7"/>
  <c r="P196" i="7"/>
  <c r="G196" i="7"/>
  <c r="S191" i="7"/>
  <c r="Q189" i="7"/>
  <c r="S189" i="7" s="1"/>
  <c r="Q190" i="7"/>
  <c r="S190" i="7" s="1"/>
  <c r="Q191" i="7"/>
  <c r="Q192" i="7"/>
  <c r="S192" i="7" s="1"/>
  <c r="Q193" i="7"/>
  <c r="S193" i="7" s="1"/>
  <c r="Q194" i="7"/>
  <c r="S194" i="7" s="1"/>
  <c r="Q195" i="7"/>
  <c r="S195" i="7" s="1"/>
  <c r="Q188" i="7"/>
  <c r="S188" i="7" s="1"/>
  <c r="Q183" i="7"/>
  <c r="S183" i="7" s="1"/>
  <c r="Q184" i="7"/>
  <c r="S184" i="7" s="1"/>
  <c r="Q185" i="7"/>
  <c r="S185" i="7" s="1"/>
  <c r="Q186" i="7"/>
  <c r="S186" i="7" s="1"/>
  <c r="Q187" i="7"/>
  <c r="S187" i="7" s="1"/>
  <c r="O166" i="7"/>
  <c r="O167" i="7"/>
  <c r="O168" i="7"/>
  <c r="O169" i="7"/>
  <c r="O170" i="7"/>
  <c r="O171" i="7"/>
  <c r="O172" i="7"/>
  <c r="O173" i="7"/>
  <c r="Q173" i="7" s="1"/>
  <c r="S173" i="7" s="1"/>
  <c r="O174" i="7"/>
  <c r="Q174" i="7" s="1"/>
  <c r="S174" i="7" s="1"/>
  <c r="O175" i="7"/>
  <c r="O176" i="7"/>
  <c r="Q176" i="7" s="1"/>
  <c r="S176" i="7" s="1"/>
  <c r="O177" i="7"/>
  <c r="O178" i="7"/>
  <c r="Q178" i="7" s="1"/>
  <c r="S178" i="7" s="1"/>
  <c r="O179" i="7"/>
  <c r="O180" i="7"/>
  <c r="O181" i="7"/>
  <c r="Q181" i="7" s="1"/>
  <c r="S181" i="7" s="1"/>
  <c r="O182" i="7"/>
  <c r="Q182" i="7" s="1"/>
  <c r="S182" i="7" s="1"/>
  <c r="A196" i="7"/>
  <c r="U196" i="7"/>
  <c r="V196" i="7"/>
  <c r="T173" i="7"/>
  <c r="T176" i="7"/>
  <c r="T162" i="7"/>
  <c r="T151" i="7"/>
  <c r="T138" i="7"/>
  <c r="T114" i="7"/>
  <c r="T95" i="7"/>
  <c r="T92" i="7"/>
  <c r="T82" i="7"/>
  <c r="T57" i="7"/>
  <c r="T26" i="7"/>
  <c r="T43" i="7"/>
  <c r="T15" i="7"/>
  <c r="W163" i="7"/>
  <c r="W164" i="7"/>
  <c r="W165" i="7"/>
  <c r="W166" i="7"/>
  <c r="W167" i="7"/>
  <c r="W168" i="7"/>
  <c r="W169" i="7"/>
  <c r="W170" i="7"/>
  <c r="W171" i="7"/>
  <c r="W172" i="7"/>
  <c r="W173" i="7"/>
  <c r="W174" i="7"/>
  <c r="W175" i="7"/>
  <c r="W176" i="7"/>
  <c r="W177" i="7"/>
  <c r="W196" i="7" s="1"/>
  <c r="W178" i="7"/>
  <c r="T178" i="7" s="1"/>
  <c r="W179" i="7"/>
  <c r="W180" i="7"/>
  <c r="T180" i="7" s="1"/>
  <c r="W181" i="7"/>
  <c r="W182" i="7"/>
  <c r="Q169" i="7"/>
  <c r="S169" i="7" s="1"/>
  <c r="Q175" i="7"/>
  <c r="S175" i="7" s="1"/>
  <c r="T181" i="7"/>
  <c r="Q180" i="7"/>
  <c r="S180" i="7" s="1"/>
  <c r="T179" i="7"/>
  <c r="Q179" i="7"/>
  <c r="S179" i="7" s="1"/>
  <c r="Q177" i="7"/>
  <c r="S177" i="7" s="1"/>
  <c r="Q172" i="7"/>
  <c r="S172" i="7" s="1"/>
  <c r="Q171" i="7"/>
  <c r="S171" i="7" s="1"/>
  <c r="Q170" i="7"/>
  <c r="S170" i="7" s="1"/>
  <c r="T145" i="7"/>
  <c r="T136" i="7"/>
  <c r="T106" i="7"/>
  <c r="T89" i="7"/>
  <c r="T79" i="7"/>
  <c r="T77" i="7"/>
  <c r="T16" i="7"/>
  <c r="O82" i="7" l="1"/>
  <c r="O163" i="7" l="1"/>
  <c r="Q163" i="7" s="1"/>
  <c r="O164" i="7"/>
  <c r="Q164" i="7" s="1"/>
  <c r="S164" i="7" s="1"/>
  <c r="O165" i="7"/>
  <c r="Q165" i="7" s="1"/>
  <c r="S165" i="7" s="1"/>
  <c r="Q166" i="7"/>
  <c r="S166" i="7" s="1"/>
  <c r="Q167" i="7"/>
  <c r="S167" i="7" s="1"/>
  <c r="Q168" i="7"/>
  <c r="O61" i="7"/>
  <c r="W61" i="7"/>
  <c r="T97" i="7"/>
  <c r="T19" i="7"/>
  <c r="Q61" i="7" l="1"/>
  <c r="S61" i="7" s="1"/>
  <c r="S168" i="7"/>
  <c r="S163" i="7"/>
  <c r="W162" i="7"/>
  <c r="O162" i="7"/>
  <c r="Q162" i="7" s="1"/>
  <c r="S162" i="7" s="1"/>
  <c r="O20" i="7" l="1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47" i="7"/>
  <c r="O148" i="7"/>
  <c r="O149" i="7"/>
  <c r="O150" i="7"/>
  <c r="O196" i="7" s="1"/>
  <c r="O151" i="7"/>
  <c r="O152" i="7"/>
  <c r="O153" i="7"/>
  <c r="O154" i="7"/>
  <c r="O155" i="7"/>
  <c r="O156" i="7"/>
  <c r="O157" i="7"/>
  <c r="O158" i="7"/>
  <c r="O159" i="7"/>
  <c r="O160" i="7"/>
  <c r="O161" i="7"/>
  <c r="W161" i="7" l="1"/>
  <c r="Q161" i="7"/>
  <c r="S161" i="7" s="1"/>
  <c r="W158" i="7"/>
  <c r="W159" i="7"/>
  <c r="W160" i="7"/>
  <c r="Q157" i="7" l="1"/>
  <c r="S157" i="7" s="1"/>
  <c r="Q159" i="7"/>
  <c r="S159" i="7" s="1"/>
  <c r="Q160" i="7"/>
  <c r="S160" i="7" s="1"/>
  <c r="W157" i="7"/>
  <c r="Q158" i="7" l="1"/>
  <c r="S158" i="7" s="1"/>
  <c r="Q147" i="7" l="1"/>
  <c r="Q148" i="7"/>
  <c r="Q149" i="7"/>
  <c r="Q150" i="7"/>
  <c r="Q151" i="7"/>
  <c r="Q152" i="7"/>
  <c r="Q153" i="7"/>
  <c r="Q154" i="7"/>
  <c r="S154" i="7" s="1"/>
  <c r="Q155" i="7"/>
  <c r="S155" i="7" s="1"/>
  <c r="Q156" i="7"/>
  <c r="S156" i="7" s="1"/>
  <c r="W156" i="7"/>
  <c r="W155" i="7" l="1"/>
  <c r="W147" i="7"/>
  <c r="W148" i="7"/>
  <c r="W149" i="7"/>
  <c r="W150" i="7"/>
  <c r="W151" i="7"/>
  <c r="W152" i="7"/>
  <c r="W153" i="7"/>
  <c r="W154" i="7"/>
  <c r="S147" i="7"/>
  <c r="S148" i="7"/>
  <c r="S149" i="7"/>
  <c r="S150" i="7"/>
  <c r="S151" i="7"/>
  <c r="S152" i="7"/>
  <c r="S153" i="7"/>
  <c r="Q128" i="7" l="1"/>
  <c r="S128" i="7" s="1"/>
  <c r="H134" i="7"/>
  <c r="O134" i="7" s="1"/>
  <c r="H135" i="7"/>
  <c r="O135" i="7" s="1"/>
  <c r="H136" i="7"/>
  <c r="O136" i="7" s="1"/>
  <c r="H137" i="7"/>
  <c r="O137" i="7" s="1"/>
  <c r="H138" i="7"/>
  <c r="O138" i="7" s="1"/>
  <c r="H139" i="7"/>
  <c r="H140" i="7"/>
  <c r="H141" i="7"/>
  <c r="O141" i="7" s="1"/>
  <c r="H142" i="7"/>
  <c r="H143" i="7"/>
  <c r="H144" i="7"/>
  <c r="O144" i="7" s="1"/>
  <c r="H145" i="7"/>
  <c r="O145" i="7" s="1"/>
  <c r="H146" i="7"/>
  <c r="H133" i="7"/>
  <c r="W129" i="7"/>
  <c r="W130" i="7"/>
  <c r="W131" i="7"/>
  <c r="W132" i="7"/>
  <c r="W133" i="7"/>
  <c r="W134" i="7"/>
  <c r="T134" i="7" s="1"/>
  <c r="W135" i="7"/>
  <c r="W136" i="7"/>
  <c r="W137" i="7"/>
  <c r="W138" i="7"/>
  <c r="W139" i="7"/>
  <c r="W140" i="7"/>
  <c r="W141" i="7"/>
  <c r="T141" i="7" s="1"/>
  <c r="W142" i="7"/>
  <c r="W143" i="7"/>
  <c r="W144" i="7"/>
  <c r="W145" i="7"/>
  <c r="W146" i="7"/>
  <c r="W128" i="7"/>
  <c r="W15" i="7"/>
  <c r="W16" i="7"/>
  <c r="W17" i="7"/>
  <c r="T17" i="7" s="1"/>
  <c r="W18" i="7"/>
  <c r="W19" i="7"/>
  <c r="W20" i="7"/>
  <c r="W21" i="7"/>
  <c r="W22" i="7"/>
  <c r="W23" i="7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T55" i="7" s="1"/>
  <c r="W56" i="7"/>
  <c r="W57" i="7"/>
  <c r="W58" i="7"/>
  <c r="W59" i="7"/>
  <c r="W60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T74" i="7" s="1"/>
  <c r="W75" i="7"/>
  <c r="W76" i="7"/>
  <c r="W77" i="7"/>
  <c r="W78" i="7"/>
  <c r="T78" i="7" s="1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T100" i="7" s="1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O143" i="7" l="1"/>
  <c r="Q143" i="7" s="1"/>
  <c r="S143" i="7" s="1"/>
  <c r="O139" i="7"/>
  <c r="Q139" i="7" s="1"/>
  <c r="S139" i="7" s="1"/>
  <c r="O142" i="7"/>
  <c r="Q142" i="7" s="1"/>
  <c r="S142" i="7" s="1"/>
  <c r="O146" i="7"/>
  <c r="Q146" i="7" s="1"/>
  <c r="S146" i="7" s="1"/>
  <c r="O133" i="7"/>
  <c r="Q133" i="7" s="1"/>
  <c r="S133" i="7" s="1"/>
  <c r="O140" i="7"/>
  <c r="Q140" i="7" s="1"/>
  <c r="S140" i="7" s="1"/>
  <c r="Q145" i="7"/>
  <c r="S145" i="7" s="1"/>
  <c r="Q144" i="7"/>
  <c r="S144" i="7" s="1"/>
  <c r="Q141" i="7"/>
  <c r="S141" i="7" s="1"/>
  <c r="Q135" i="7"/>
  <c r="S135" i="7" s="1"/>
  <c r="Q134" i="7"/>
  <c r="S134" i="7" s="1"/>
  <c r="Q138" i="7"/>
  <c r="S138" i="7" s="1"/>
  <c r="Q137" i="7"/>
  <c r="S137" i="7" s="1"/>
  <c r="Q136" i="7"/>
  <c r="S136" i="7" s="1"/>
  <c r="Q18" i="7" l="1"/>
  <c r="S18" i="7" s="1"/>
  <c r="T5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9" i="7"/>
  <c r="Q130" i="7"/>
  <c r="Q131" i="7"/>
  <c r="Q132" i="7"/>
  <c r="R201" i="7" l="1"/>
  <c r="R202" i="7"/>
  <c r="H203" i="7" l="1"/>
  <c r="W14" i="7" l="1"/>
  <c r="W12" i="7"/>
  <c r="O19" i="7" l="1"/>
  <c r="Q19" i="7" l="1"/>
  <c r="W13" i="7"/>
  <c r="S131" i="7" l="1"/>
  <c r="S132" i="7"/>
  <c r="Q15" i="7" l="1"/>
  <c r="Q16" i="7"/>
  <c r="S16" i="7" s="1"/>
  <c r="Q17" i="7"/>
  <c r="S17" i="7" s="1"/>
  <c r="S15" i="7" l="1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9" i="7"/>
  <c r="S130" i="7"/>
  <c r="S21" i="7"/>
  <c r="S23" i="7"/>
  <c r="S24" i="7"/>
  <c r="S20" i="7"/>
  <c r="S22" i="7" l="1"/>
  <c r="I203" i="7"/>
  <c r="H14" i="7"/>
  <c r="Q14" i="7" s="1"/>
  <c r="H13" i="7"/>
  <c r="H202" i="7" l="1"/>
  <c r="S14" i="7"/>
  <c r="Q13" i="7"/>
  <c r="S13" i="7" s="1"/>
  <c r="Q12" i="7"/>
  <c r="I202" i="7" l="1"/>
  <c r="S12" i="7"/>
  <c r="S201" i="7" l="1"/>
  <c r="S19" i="7"/>
  <c r="S202" i="7" l="1"/>
</calcChain>
</file>

<file path=xl/sharedStrings.xml><?xml version="1.0" encoding="utf-8"?>
<sst xmlns="http://schemas.openxmlformats.org/spreadsheetml/2006/main" count="1139" uniqueCount="363">
  <si>
    <t>No.</t>
  </si>
  <si>
    <t>011</t>
  </si>
  <si>
    <t>DIRECTOR EJECUTIVO</t>
  </si>
  <si>
    <t>022</t>
  </si>
  <si>
    <t xml:space="preserve">WALTER ESTUARDO BELTRÀN SANDOVAL </t>
  </si>
  <si>
    <t>FREDMANN ARMANDO PACAY CÙ</t>
  </si>
  <si>
    <t>021</t>
  </si>
  <si>
    <t>MARITZA JEANETTE ALVAREZ BOBADILLA</t>
  </si>
  <si>
    <t xml:space="preserve">BYRON GARCIA ALFARO </t>
  </si>
  <si>
    <t>PILOTO</t>
  </si>
  <si>
    <t>MENSAJERO</t>
  </si>
  <si>
    <t xml:space="preserve">IDALIA NOHEMI GOMEZ CALDERON </t>
  </si>
  <si>
    <t>CONSERJE</t>
  </si>
  <si>
    <t>ASISTENTE EJECUTIVO</t>
  </si>
  <si>
    <t>ENCARGADO DE SERVICIOS GENERALES</t>
  </si>
  <si>
    <t>ZOILA ESTELA URREA SALAZAR</t>
  </si>
  <si>
    <t>BELMIN AYESSER PINEDA CERNA</t>
  </si>
  <si>
    <t>ANALISTA DE INFORMATICA</t>
  </si>
  <si>
    <t xml:space="preserve">TOTAL </t>
  </si>
  <si>
    <t>COMPLEMENTO SALARIAL</t>
  </si>
  <si>
    <t>GASTOS DE REPRESENTACIÓN</t>
  </si>
  <si>
    <t>BONO MONETARIO COPADEH</t>
  </si>
  <si>
    <t>SALARIO DEVENGADO</t>
  </si>
  <si>
    <t>TOTAL DE DESCUENTOS</t>
  </si>
  <si>
    <t>SALARIO LIQUIDO</t>
  </si>
  <si>
    <t>PUESTO NOMINAL</t>
  </si>
  <si>
    <t>RENGLÓNES PRESUPUESTARIOS 011, 021 Y 022</t>
  </si>
  <si>
    <t>RENGLÓN</t>
  </si>
  <si>
    <t>NOMBRES Y APELLIDOS</t>
  </si>
  <si>
    <t>SALARIO BASE</t>
  </si>
  <si>
    <t>BONIFICACIÓN PROFESIONAL</t>
  </si>
  <si>
    <t>BONO POR ANTIGÜEDAD</t>
  </si>
  <si>
    <t>BONO MONETARIO ESPECIFICO</t>
  </si>
  <si>
    <t>BONO 66-2000</t>
  </si>
  <si>
    <t>INGRID MARYLENA CHAVALOC MORALES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</si>
  <si>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</si>
  <si>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</si>
  <si>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</si>
  <si>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</si>
  <si>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</si>
  <si>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NO SE EROGAN GASTOS POR DIETAS</t>
  </si>
  <si>
    <t>OBSERVACIONES:</t>
  </si>
  <si>
    <t>Nominas de Renglón 011, 022 y 021</t>
  </si>
  <si>
    <t>JOYCELIN ARGUETA SOSA</t>
  </si>
  <si>
    <t>MARIO EDUARDO GÁLVEZ GONZÁLEZ</t>
  </si>
  <si>
    <t>JULIO CÉSAR MENDOZA ALVARADO</t>
  </si>
  <si>
    <t>MIGUEL ANGEL CARDONA GUERRA</t>
  </si>
  <si>
    <t>LIGIA JUDITH ALVARADO BARILLAS</t>
  </si>
  <si>
    <t>CYNTHIA ROLDÁN MEJIA</t>
  </si>
  <si>
    <t>SINDY BEATRÍZ GÓMEZ DEL VALLE</t>
  </si>
  <si>
    <t>JULIA ALICIA JORDÁN ARITA</t>
  </si>
  <si>
    <t>ORLANDO VITELIO VÁSQUEZ RAMOS</t>
  </si>
  <si>
    <t>EVA HAYDÉE CABALLEROS OSORIO</t>
  </si>
  <si>
    <t>ANA ELISA FONSECA BARRIOS DE CASTELLANOS</t>
  </si>
  <si>
    <t>GRISELDA JUNIEHT VELASQUEZ MEJÍA</t>
  </si>
  <si>
    <t>EVERILDA AZUCENA FLORES VILLALOBOS</t>
  </si>
  <si>
    <t>MICHAEL JULIÁN HERNÁNDEZ GÓMEZ</t>
  </si>
  <si>
    <t>LUIS ALBERTO ARTEAGA ALVAREZ</t>
  </si>
  <si>
    <t>MARILIN DAYANA BARILLAS BARRERA</t>
  </si>
  <si>
    <t>ANDREA ESMERALDA MANCILLA VELIZ</t>
  </si>
  <si>
    <t>MÓNICA JOSÉ MARROQUÍN LEONARDO</t>
  </si>
  <si>
    <t>RONY EDUARDO SALAS SANTIAGO</t>
  </si>
  <si>
    <t>ANDREA EUGENIA DE LA ROSA CASTILLO</t>
  </si>
  <si>
    <t>SECRETARIA</t>
  </si>
  <si>
    <t>FORMADOR</t>
  </si>
  <si>
    <t>PROMOTOR</t>
  </si>
  <si>
    <t>PROFESIONAL DE COMPROMISOS EN DERECHOS HUMANOS</t>
  </si>
  <si>
    <t>ENCARGADO DE ALMACEN</t>
  </si>
  <si>
    <t>ANALISTA DE PRODUCCIÓN AUDIOVISUAL, DISEÑO Y REDES SOCIALES</t>
  </si>
  <si>
    <t>JEFE DE DIVULGACIÓN Y FOMENTO DE DERECHOS HUMANOS Y POLÍTICAS PÚBLICAS</t>
  </si>
  <si>
    <t>EXTENSIONISTA DE CULTURA DE PAZ Y DERECHOS HUMANOS</t>
  </si>
  <si>
    <t>AUXILIAR DE SERVICIOS GENERALES</t>
  </si>
  <si>
    <t>PROFESIONAL JURÍDICO</t>
  </si>
  <si>
    <t>PROCURADOR</t>
  </si>
  <si>
    <t>AUXILIAR DE COMUNICACIÓN</t>
  </si>
  <si>
    <t>JEFE DE COMPROMISOS EN DERECHOS HUMANOS</t>
  </si>
  <si>
    <t>AUDITOR</t>
  </si>
  <si>
    <t>TÉCNICO EN MANTENIMIENTO</t>
  </si>
  <si>
    <t xml:space="preserve">SALARIO DEVENGADO </t>
  </si>
  <si>
    <t>NOELIA FABIOLA ROMERO CORTEZ</t>
  </si>
  <si>
    <t>TÉCNICO INVESTIGADOR EN TEMAS Y TERRITORIOS DE ALTA CONFLICTIVIDAD</t>
  </si>
  <si>
    <t>MANUEL ALBERTO HENRY RUIZ</t>
  </si>
  <si>
    <t>ALBRICIA ZUCELY BECHINIE LEIVA DE FRAATZ</t>
  </si>
  <si>
    <t>JOSÉ MANUEL GÓMEZ MAGARIÑO</t>
  </si>
  <si>
    <t>NEGOCIADOR PROFESIONAL</t>
  </si>
  <si>
    <t>SONIA ELIZABETH PUZUL COJTÍ</t>
  </si>
  <si>
    <t>ANALISTA DE RECURSOS HUMANOS</t>
  </si>
  <si>
    <t>NERY RENARDO VILLATORO ROBLEDO</t>
  </si>
  <si>
    <t>CRISTIAN ARNOLDO RUANO PAIZ</t>
  </si>
  <si>
    <t>BYRON AROLDO BARRIENTOS GRIJALVA</t>
  </si>
  <si>
    <t>IDIDA MANGLORI LÓPEZ TUBAC DE VELÁSQUEZ</t>
  </si>
  <si>
    <t>LOURDES ODILY CAAL KLARKS DE ALVARADO</t>
  </si>
  <si>
    <t>ERICK ARIEL FLORES MORALES</t>
  </si>
  <si>
    <t>CINDI YESENIA GONZÁLEZ MONTUFAR</t>
  </si>
  <si>
    <t>MARVIN VICENTE SEGURA BAÑOS</t>
  </si>
  <si>
    <t>JULIO ROBERTO SAJBOCHOL CHOJOJ</t>
  </si>
  <si>
    <t>MARLON GAMALIEL LÓPEZ RIVAS</t>
  </si>
  <si>
    <t>LUKY LUDIVINA GONZÁLEZ QUIÑONEZ</t>
  </si>
  <si>
    <t>EDUARDO JUAN YAX CANIZ</t>
  </si>
  <si>
    <t>MARTÍN COCHÉ TOC</t>
  </si>
  <si>
    <t>EDUARDO MANUEL CÓRDON PADILLA</t>
  </si>
  <si>
    <t>BAYRON SAUL FOLGAR PORTILLO</t>
  </si>
  <si>
    <t>AURA CECILIA MALDONADO</t>
  </si>
  <si>
    <t>GLENDY ILIANA ALVARADO RECINOS</t>
  </si>
  <si>
    <t>MILSON JACOBO GRAMAJO CIFUENTES</t>
  </si>
  <si>
    <t>RUBÉN FLORES ALDANA</t>
  </si>
  <si>
    <t>ISRAEL QUIÑÓNEZ RECINOS</t>
  </si>
  <si>
    <t>JEFE FINANCIERO</t>
  </si>
  <si>
    <t>BYRON ALEJANDRO MOREIRA PÉREZ</t>
  </si>
  <si>
    <t>PROFESIONAL RELACIONISTA ESTRATÉGICO CON MÚLTIPLES ACTORES</t>
  </si>
  <si>
    <t>CARLOS VICENTE CUBUR</t>
  </si>
  <si>
    <t>MIGUEL DE LEÓN JACINTO</t>
  </si>
  <si>
    <t>VILMA AMARILIS MARTÍN CUMES</t>
  </si>
  <si>
    <t>JANNIA MARÍA DE LOS ANGELES ARCHILA ORTÍZ</t>
  </si>
  <si>
    <t>ALBERTO JUAN CARLOS AZMITIA MAGAÑA</t>
  </si>
  <si>
    <t>ELOÍZA BEATRÍZ DE LEÓN CONSUEGRA</t>
  </si>
  <si>
    <t>EDWARD KENNY ALVARADO FIGUEROA</t>
  </si>
  <si>
    <t>BLANCA VIOLETA LÓPEZ SAMAYOA</t>
  </si>
  <si>
    <t>LUIS FERNANDO MONZÓN GONZÁLEZ</t>
  </si>
  <si>
    <t>MAYRA LETICIA LÓPEZ SOSA</t>
  </si>
  <si>
    <t>FLOR DE MARÍA GONZÁLEZ SERRANO DE ARREOLA</t>
  </si>
  <si>
    <t>GILBERTO MARTIN GARCÍA GARCÍA</t>
  </si>
  <si>
    <t>GLORIA WARREN ESMENJAUD</t>
  </si>
  <si>
    <t>JESUS EDUARDO RAMOS PERNILLA</t>
  </si>
  <si>
    <t>MARÍA JOSÉ GONZÁLEZ LLAMAS</t>
  </si>
  <si>
    <t>ANA AGUSTINA SANIC ALVAREZ</t>
  </si>
  <si>
    <t>JEFE DE AUDITORIA INTERNA</t>
  </si>
  <si>
    <t>ARICKSSON ALECKSYS TEC FLORES</t>
  </si>
  <si>
    <t>HEINRICH HERMAN LEÓN</t>
  </si>
  <si>
    <t>GUSTAVO ADOLFO NORMANNS MORALES</t>
  </si>
  <si>
    <t>RAMIRO ALEJANDRO CONTRERAS ESCOBAR</t>
  </si>
  <si>
    <t>LUISA FERNANDA GUZMÁN VIDAL</t>
  </si>
  <si>
    <t>CARMEN MARÍA CHINCHILLA DE LEÓN</t>
  </si>
  <si>
    <t>IRWIN ARMANDO DÍAZ CHAJÓN</t>
  </si>
  <si>
    <t>BLANCA MARLENNE CARAZO ALVAREZ</t>
  </si>
  <si>
    <t>KATHERINE MARISOL ESCOBAR TORRES DE BUSTILLOS</t>
  </si>
  <si>
    <t>BYRON VIDAL CHIROY SAZ</t>
  </si>
  <si>
    <t>HUGO MANUEL SÁNCHEZ MENESES</t>
  </si>
  <si>
    <t>JOSÉ ANTONIO LARIOS MONTECINOS</t>
  </si>
  <si>
    <t>ANABELLA DE MARÍA PAZ LIMA</t>
  </si>
  <si>
    <t>ANA LISBETH FRANCO GRAJEDA DE OBANDO</t>
  </si>
  <si>
    <t>SERGIO ARMANDO PINELO MORALES</t>
  </si>
  <si>
    <t>ISMAEL PICHIYÁ VELÁSQUEZ</t>
  </si>
  <si>
    <t xml:space="preserve">VIÁTICOS </t>
  </si>
  <si>
    <t>NO APLICA</t>
  </si>
  <si>
    <t>RENÉ GARCÍA SALAS PORRAS</t>
  </si>
  <si>
    <t>EDDY MAURICIO CANO CASSIANO</t>
  </si>
  <si>
    <t xml:space="preserve">MAXIMO ISMAEL GODINEZ </t>
  </si>
  <si>
    <t>DIRECCIÓN DE ATENCIÓN A LA CONFLICTIVIDAD</t>
  </si>
  <si>
    <t xml:space="preserve">DIRECTOR EJECUTIVO IV - DIRECTOR DE VIGILANCIA Y PROMOCIÓN DE DERECHOS HUMANOS </t>
  </si>
  <si>
    <t>DIRECTOR EJECUTIVO IV - DIRECCIÓN DE ATENCIÓN A LA CONFLICTIVIDAD</t>
  </si>
  <si>
    <t>DIRECTOR EJECUTIVO IV - DIRECTOR ADMINISTRATIVO FINANCIERO</t>
  </si>
  <si>
    <t>DIRECTOR EJECUTIVO IV - DIRECTOR DE SEDES REGIONALES</t>
  </si>
  <si>
    <t>SUBDIRECTOR EJECUTIVO - SUBDIRECTOR EJECUTIVO</t>
  </si>
  <si>
    <t>JORGE AGUSTÍN CUEVAS MORALES</t>
  </si>
  <si>
    <t>DIDEH</t>
  </si>
  <si>
    <t>DIDAC</t>
  </si>
  <si>
    <t>DIRECCIÓN EJECUTIVA</t>
  </si>
  <si>
    <t>DAF</t>
  </si>
  <si>
    <t>DISER</t>
  </si>
  <si>
    <t>DIRECCIÓN</t>
  </si>
  <si>
    <t>DEPARTAMENTO / UNIDAD</t>
  </si>
  <si>
    <t xml:space="preserve">DIRECCIÓN DE VIGILANCIA Y PROMOCIÓN DE DERECHOS HUMANOS </t>
  </si>
  <si>
    <t>SUBDIRECCIÓN EJECUTIVA</t>
  </si>
  <si>
    <t>DIRECCIÓN ADMINITRATIVA FINANCIERA</t>
  </si>
  <si>
    <t>DIRECCIÓN DE SEDES REGIONALES</t>
  </si>
  <si>
    <t>UNIDAD DE COMUNICACIÓN ESTRATÉGICA</t>
  </si>
  <si>
    <t>UNIDAD DE PLANIFICACIÓN</t>
  </si>
  <si>
    <t>DEPARTAMENTO ADMINISTRATIVO/SERVICIOS GENERALES</t>
  </si>
  <si>
    <t>DEPARTAMENTO ADMINISTRATIVO/INFORMÁTICA</t>
  </si>
  <si>
    <t>UNIDAD DE ASUNTOS JURÍDICOS</t>
  </si>
  <si>
    <t>DIFOPAZ</t>
  </si>
  <si>
    <t>DEPARTAMENTO DE COMPROMISOS EN DERECHOS HUMANOS</t>
  </si>
  <si>
    <t>UNIDAD DE AUDITORÍA</t>
  </si>
  <si>
    <t>DEPARTAMENTO ADMINISTRATIVO</t>
  </si>
  <si>
    <t>UNIDAD DE GÉNERO</t>
  </si>
  <si>
    <t>DEPARTAMENTO FINANCIERO</t>
  </si>
  <si>
    <r>
      <rPr>
        <b/>
        <sz val="18"/>
        <rFont val="Montserrat Alternates"/>
        <family val="3"/>
      </rPr>
      <t xml:space="preserve">* </t>
    </r>
    <r>
      <rPr>
        <b/>
        <sz val="10"/>
        <rFont val="Montserrat Alternates"/>
        <family val="3"/>
      </rPr>
      <t>No se pagan dietas, honorarios o cualquier otra remuneración.</t>
    </r>
  </si>
  <si>
    <r>
      <rPr>
        <b/>
        <sz val="18"/>
        <rFont val="Montserrat Alternates"/>
        <family val="3"/>
      </rPr>
      <t>*</t>
    </r>
    <r>
      <rPr>
        <b/>
        <sz val="22"/>
        <rFont val="Montserrat Alternates"/>
        <family val="3"/>
      </rPr>
      <t xml:space="preserve"> </t>
    </r>
    <r>
      <rPr>
        <b/>
        <sz val="11"/>
        <rFont val="Montserrat Alternates"/>
        <family val="3"/>
      </rPr>
      <t>La informacion de este documento, es con fuente de nomina publicada en Guatenominas.</t>
    </r>
  </si>
  <si>
    <t>JEFE DE NEGOCIADORES</t>
  </si>
  <si>
    <t>BRAULIO EFRAIN VALIENTE CASTRO</t>
  </si>
  <si>
    <t>ERICK ESTUARDO WONG CASTAÑEDA</t>
  </si>
  <si>
    <t>ESTEPHANY MISHELL FISHER RODRÍGUEZ DE GUILLÉN</t>
  </si>
  <si>
    <t>JEFE DE SEGUIMIENTO Y FORTALECIMIENTO A LA PAZ</t>
  </si>
  <si>
    <t xml:space="preserve">SALARIO DEVENGADO MESES ANTERIOR </t>
  </si>
  <si>
    <t>HUGO LEONEL SOLÓRZANO FUENTES</t>
  </si>
  <si>
    <t>MÓNICA MARINA MANSILLA GUILLÉN</t>
  </si>
  <si>
    <t>MIXY CAROLINA ROMERO PORTILLO</t>
  </si>
  <si>
    <t>ASISTENTE DE SUBDIRECCIÓN</t>
  </si>
  <si>
    <t>PROFESIONAL ENCARGADO DE ADMINISTRACIÓN DE RECURSOS HUMANOS</t>
  </si>
  <si>
    <t>GABRIELA ELIZABETH RAXÓN SIAN DE TÚM</t>
  </si>
  <si>
    <t>EVELIN GRACIELA LÓPEZ CHAVEZ</t>
  </si>
  <si>
    <t>JOSÉ REGINALDO PÉREZ VAIL</t>
  </si>
  <si>
    <t>DIRECTOR EJECUTIVO IV - DIRECTOR DE FORTALECIMIENTO DE LA PAZ</t>
  </si>
  <si>
    <t>ENCARGADO DE COOPERACIÓN</t>
  </si>
  <si>
    <t>LUIS ARTURO XEP COZ</t>
  </si>
  <si>
    <t>GERSON ANTONIO ACABAL COGUOX</t>
  </si>
  <si>
    <t>NANCY NINETTE ALVAREZ SANTIZO</t>
  </si>
  <si>
    <t>PROFESIONAL ESPECIALISTA EN RIESGO (SINACIG)</t>
  </si>
  <si>
    <t xml:space="preserve">FLOR DE MARÍA ROLDÁN GARCÍA DE TAYLOR </t>
  </si>
  <si>
    <t>SINDY PAMELA TÁNCHEZ GONZALEZ</t>
  </si>
  <si>
    <t>ASISTENTE DE DIRECCIÓN</t>
  </si>
  <si>
    <t xml:space="preserve">JEFE DE ASUNTOS JURIDICOS </t>
  </si>
  <si>
    <t>CRISTIAN ALBERTO UCLÉS SAMAYOA</t>
  </si>
  <si>
    <t>ENCARGADO DE GÉNERO</t>
  </si>
  <si>
    <t xml:space="preserve">JEFE DE PLANIFICACION </t>
  </si>
  <si>
    <t>JESSICA ROSMERY LEMUS HERRERA</t>
  </si>
  <si>
    <t xml:space="preserve">ANALISTA DE PLANIFICACIÓN INSTITUCIONAL </t>
  </si>
  <si>
    <t xml:space="preserve">LUIS ROBERTO ESCOBAR CORZO </t>
  </si>
  <si>
    <t>JEFE DE COMUNICACIÓN ESTRATEGICA</t>
  </si>
  <si>
    <t>ERICA ODETH DEL CARMEN GUEVARA GARCÍA</t>
  </si>
  <si>
    <t>MIRIAN YANETH IXMATUL MORALES DE DE LA ROSA</t>
  </si>
  <si>
    <t xml:space="preserve">JEFE ADMINISTRATIVO </t>
  </si>
  <si>
    <t>ENCARGADO DE COMPRAS</t>
  </si>
  <si>
    <t>ENCARGADO DE ARCHIVO</t>
  </si>
  <si>
    <t>CARLOS HUMBERTO DURÁN QUEZADA</t>
  </si>
  <si>
    <t>ENCARGADO DE INFORMATICA</t>
  </si>
  <si>
    <t>JUANA ANTONIA DE LA CRUZ VELIZ PEÑA DE DE LEÓN</t>
  </si>
  <si>
    <t>CARMEN MORALES GARCÍA</t>
  </si>
  <si>
    <t xml:space="preserve">PORTERO </t>
  </si>
  <si>
    <t>ALEJANDRO DE JESUS CRUZ TUNCHE</t>
  </si>
  <si>
    <t>OTTO RENÉ RAMIREZ ESTRADA</t>
  </si>
  <si>
    <t>HEDELIN SUSANA COJÓN CHACÓN DE MORENTE</t>
  </si>
  <si>
    <t>DIANA NINETH DE PAZ LÓPEZ</t>
  </si>
  <si>
    <t>ENCARGADO DE PRESUPUESTO</t>
  </si>
  <si>
    <t>ENCARGADO DE TESORERÍA</t>
  </si>
  <si>
    <t xml:space="preserve">CARLOS ENRIQUE HERNÁNDEZ CHACÓN </t>
  </si>
  <si>
    <t xml:space="preserve">ENCARGADO DE INVENTARIO </t>
  </si>
  <si>
    <t>EDYN ROMEO CUQUEJ CANAHUÍ</t>
  </si>
  <si>
    <t xml:space="preserve">AUXILIAR DE INVENTARIOS </t>
  </si>
  <si>
    <t>ANALISTA FINANCIERO</t>
  </si>
  <si>
    <t xml:space="preserve">JEFE DE RECURSOS HUMANOS </t>
  </si>
  <si>
    <t>CARLOS ANTONIO DE LEÓN GARCÍA</t>
  </si>
  <si>
    <t>PROFESIONAL ENCARGADO  DE DOTACIÓN DE PERSONAL</t>
  </si>
  <si>
    <t>YERCICA YCELA HERNÁNDEZ MÉNDEZ DE CAMBARA</t>
  </si>
  <si>
    <t>PROFESIONAL ENCARGADO DE GESTIÓN DE PERSONAL</t>
  </si>
  <si>
    <t>PROFESIONAL DE DIVULGACIÓN Y FOMENTO DE DERECHOS HUMANOS Y POLÍTICAS PÚBLICAS</t>
  </si>
  <si>
    <t>LUIS FERNANDO DE LEÓN LAPARRA</t>
  </si>
  <si>
    <t>PROFESIONAL INVESTIGADOR DE TEMAS Y TERRITORIOS DE ALTA CONFLICTIVIDAD</t>
  </si>
  <si>
    <t>ENCARGADO DE INVESTIGACIÓN REGISTRO Y CATASTRO</t>
  </si>
  <si>
    <t xml:space="preserve">AXEL HUMBERTO LÓPEZ ANZUETO </t>
  </si>
  <si>
    <t xml:space="preserve">NEGOCIADOR TÉCNICO </t>
  </si>
  <si>
    <t xml:space="preserve">CINTIA SUSETT HERRERA CANO DE MORAN </t>
  </si>
  <si>
    <t xml:space="preserve">JEFE DE FORMACIÓN Y CAPACITACIÓN EN CULTURA DE PAZ </t>
  </si>
  <si>
    <t>KARLA CRISTINA MALDONADO ENRIQUEZ</t>
  </si>
  <si>
    <t>ROMILIO ESTEBAN MATEO GONZALEZ</t>
  </si>
  <si>
    <t>ENCARGADO DE SEDE</t>
  </si>
  <si>
    <t>AMBROCIO SANTIZO LUCAS</t>
  </si>
  <si>
    <t>JOHANNA MARIBEL LUCAS GÓMEZ DE ESCOBEDO</t>
  </si>
  <si>
    <t>LISBETH ADALÍ AVELAR ULÚAN DE ULÚAN</t>
  </si>
  <si>
    <t>DEPARTAMENTO ADMINISTRATIVO/ ARCHIVO</t>
  </si>
  <si>
    <t>UNIDAD DE AUDITORÍA INTERNA</t>
  </si>
  <si>
    <t>DEPARTAMENTO ADMINISTRATIVO/ ALMACEN</t>
  </si>
  <si>
    <t>DEPARTAMENTO FINANCIERO/ PRESUPUESTO</t>
  </si>
  <si>
    <t xml:space="preserve">DEPARTAMENTO FINANCIERO/ TESORERIA </t>
  </si>
  <si>
    <t>DEPARTAMENTO FINANCIERO/ INVENTARIO</t>
  </si>
  <si>
    <t>DEPARTAMENTO ADMINISTRATIVO/COMPRAS</t>
  </si>
  <si>
    <t>DEPARTAMENTO DE DIVULGACIÓN Y FOMENTO DE DERECHOS HUMANOS Y POLÍTICAS PÚBLICAS</t>
  </si>
  <si>
    <t>DEPARTAMENTO DE INVESTIGACIÓN DE  TEMAS Y TERRITORIOS DE ALTA CONFLICTIVIDAD</t>
  </si>
  <si>
    <t>DEPARTAMENTO DE ESTUDIOS SOBRE TEMAS Y TERRITORIOOS DE ALTA CONNFLICTIVIDAD</t>
  </si>
  <si>
    <t>DEPARTAMNETO DE NEGOCIADORES</t>
  </si>
  <si>
    <t>DEPARTAMENTO DE FORMACIÓN Y CAPACITACIÓN Y FORTALECIMIENTO A LA PAZ -DIFOPAZ-</t>
  </si>
  <si>
    <t>ERICK VINICIO MOLLINEDO CASTILLO</t>
  </si>
  <si>
    <t>FLOR DE MARÍA ROSAS MARROQUÍN</t>
  </si>
  <si>
    <t>FREDY RUBÉN PUAC DIONISIO</t>
  </si>
  <si>
    <t>MARVIN GONZÁLEZ BOLVITO</t>
  </si>
  <si>
    <t>MARÍA TERESA CRESPÍN GARCÍA</t>
  </si>
  <si>
    <t xml:space="preserve"> JACQUELINE CRISTINA FRANCO ORELLANA</t>
  </si>
  <si>
    <t>NANCI KARINA LUC XINICO</t>
  </si>
  <si>
    <t>JOSSELYN CRISTINA SOLORZANO HERNÁNDEZ</t>
  </si>
  <si>
    <t>SONIA POULETH RODAS SANTOS</t>
  </si>
  <si>
    <t>WALTER EDUARDO AYALA OVANDO</t>
  </si>
  <si>
    <t>CARLOS FELIPE CRUZ ARGUETA</t>
  </si>
  <si>
    <t xml:space="preserve">SELVIN ALFREDO ESTRADA AGUILAR </t>
  </si>
  <si>
    <t>JOSÉ FRANCISCO CANO OZAETA</t>
  </si>
  <si>
    <t>EDGAR LEONEL JIMENEZ AJIN</t>
  </si>
  <si>
    <t>REMY RAFAEL ALGEL</t>
  </si>
  <si>
    <t>ENCARGADO DE SEDE, SALAMÁ, BAJA VERAPAZ</t>
  </si>
  <si>
    <t>EXTENSIONISTA DE CULTURA DE PAZ Y DERECHOS HUMANOS, SEDE CENTRAL</t>
  </si>
  <si>
    <t>ENCARGADO DE MONITOREO, EVALUACIÓN Y SEGUIMIENTO</t>
  </si>
  <si>
    <t>EXTENSIONISTA DE CULTURA DE PAZ Y DERECHOS HUMANOS, JALAPA, JALAPA</t>
  </si>
  <si>
    <t>EXTENSIONISTA DE CULTURA DE PAZ Y DERECHOS HUMANOS, SANTA ELENA, PETÉN</t>
  </si>
  <si>
    <t>EXTENSIONISTA DE CULTURA DE PAZ Y DERECHOS HUMANOS, NEBAJ, QUICHÉ</t>
  </si>
  <si>
    <t>ENCARGADO DE CONTABILIDAD</t>
  </si>
  <si>
    <t>DIRECCIÓN DE FORTALECIMIENTO DE LA PAZ -DIFOPAZ-</t>
  </si>
  <si>
    <t xml:space="preserve"> DIRECCIÓN DE SEDES REGIONALES -DISER-</t>
  </si>
  <si>
    <t>DIRECCIÓN DE VIGILANCIA Y PROMOCIÓN DE DERECHOS HUMANOS -DIDEH-</t>
  </si>
  <si>
    <t>DIRECCIÓN DE SEDES REGIONALES -DISER-</t>
  </si>
  <si>
    <t xml:space="preserve"> DIRECCIÓN DE ATENCIÓN A LA CONFLICTIVIDAD -DIDAC-</t>
  </si>
  <si>
    <t xml:space="preserve"> DEPARTAMENTO FINANCIERO</t>
  </si>
  <si>
    <t>JOSUE RIGOBERTO BARRIOS OCHOA</t>
  </si>
  <si>
    <t>JOSÉ OTONIEL REYES DE LA CRUZ</t>
  </si>
  <si>
    <t>PROFESIONAL ENCARGADO DE RELACIONES PÚBLICAS</t>
  </si>
  <si>
    <t xml:space="preserve">TÉCNICO INVESTIGADOR EN TEMAS Y TERRITORIOS DE ALTA CONFLICTIVIDAD </t>
  </si>
  <si>
    <t>MÓNICA ALEJANDRA ALVAREZ ORTEGA DE CARRERA</t>
  </si>
  <si>
    <t>WENDY NOEMÍ CHEX DE RAMÍREZ</t>
  </si>
  <si>
    <t xml:space="preserve">CESAR MANUEL AGUIRRE CORDÓN </t>
  </si>
  <si>
    <t>JACINTO DE LEÓN MARCOS</t>
  </si>
  <si>
    <t>ENCARGADO DE SEDE, SOLOLÁ</t>
  </si>
  <si>
    <t>ENCARGADO DE SEDE, MAZATENANGO, SUCHITEPÉQUEZ</t>
  </si>
  <si>
    <t>ENCARGADO DE SEDE, QUETZALTENANGO</t>
  </si>
  <si>
    <t>EXTENSIONISTA DE CULTURA DE PAZ Y DERECHOS HUMANOS, MAZATENANGO, SUCHITEPÉQUEZ</t>
  </si>
  <si>
    <t>ENCARGADO DE SEDE, NEBAJ, QUICHÉ</t>
  </si>
  <si>
    <t>MARÍA JIMENA TOLEDO ROSALES</t>
  </si>
  <si>
    <t>EXTENSIONISTA DE CULTURA DE PAZ Y DERECHOS HUMANOS, SALAMÁ BAJA VERAPAZ</t>
  </si>
  <si>
    <t xml:space="preserve">FÉLIX BRITO DE LEÓN </t>
  </si>
  <si>
    <t>ALAN BYRON GUAMUCH AGUILAR</t>
  </si>
  <si>
    <t>ENCARGADA DE INFORMACIÓN PÚBLICA</t>
  </si>
  <si>
    <t>MAYCOL SAUL RODRIGUEZ RUÍZ</t>
  </si>
  <si>
    <t>LESLIE AMARILIS MORALES SAMAYOA</t>
  </si>
  <si>
    <t>AUXILIAR ADMINISTRATIVO</t>
  </si>
  <si>
    <r>
      <rPr>
        <b/>
        <sz val="22"/>
        <rFont val="Montserrat Alternates"/>
        <family val="3"/>
      </rPr>
      <t>*</t>
    </r>
    <r>
      <rPr>
        <b/>
        <sz val="10"/>
        <rFont val="Montserrat Alternates"/>
        <family val="3"/>
      </rPr>
      <t xml:space="preserve"> Los Viaticos se encuentra  en el numeral  12</t>
    </r>
  </si>
  <si>
    <t>SINDY GABRIELA BARRIOS PÉREZ</t>
  </si>
  <si>
    <t>JEFE DE ESTUDIOS SOBRE TEMAS Y TERRITORIOS DE ALTA CONFLICTIVIDAD</t>
  </si>
  <si>
    <t>MARVIN DANIEL ARAGÓN DÁVILA</t>
  </si>
  <si>
    <t>BIBIAN CAROLA ARIAS MONTES</t>
  </si>
  <si>
    <t>ANA ROCIO LÓPEZ VELÁSQUEZ</t>
  </si>
  <si>
    <t>GLENDY YESENIA CHAVARRÍA MEDRANO</t>
  </si>
  <si>
    <t>BENJAMÍN YOBANY GONZÁLEZ RODRÍGUEZ</t>
  </si>
  <si>
    <t>AUXILIAR DE ARCHIVO</t>
  </si>
  <si>
    <t>EXTENSIONISTA DE CULTURA DE PAZ Y DERECHOS HUMANOS, QUETZALTENANGO</t>
  </si>
  <si>
    <t>RECEPCIONISTA</t>
  </si>
  <si>
    <t>ANALISTA DE COMPRAS</t>
  </si>
  <si>
    <t>ERICK KEVIN SADHAK CASTILLO ARTAVIA</t>
  </si>
  <si>
    <t>ALEJANDRA EUGENIA DÁVILA</t>
  </si>
  <si>
    <t>FÉLIX RUBÉN PÉREZ PÉREZ</t>
  </si>
  <si>
    <t>DAVID SEBASTIAN VÁSQUEZ MAZARIEGOS</t>
  </si>
  <si>
    <t>VIVIAN ANDREA MENCOS MUÑOZ</t>
  </si>
  <si>
    <t>NORA AZUCENA SÁNCHEZ RODRIGUEZ</t>
  </si>
  <si>
    <t>ASTRID CAROLA FRANCO BAILEY</t>
  </si>
  <si>
    <t>NÓRMAN ANIBAL VALLADARES ASENCIO</t>
  </si>
  <si>
    <t>LUIS FREDY FERNANDO BAC CHOCOOJ</t>
  </si>
  <si>
    <t>ANDREA MARBEL MAYARY LÓPEZ MÉNDEZ</t>
  </si>
  <si>
    <t>ILCE NINETH QUEZADA ARELLANO DE CASTELLANOS</t>
  </si>
  <si>
    <t>ABEL MARDOQUEO SALES MATÍAS</t>
  </si>
  <si>
    <t xml:space="preserve">ANALISTA DE INFORMACIÓN Y MONITOREO DE MEDIOS </t>
  </si>
  <si>
    <t>NEGOCIADOR TÉCNICO</t>
  </si>
  <si>
    <t>DELEGADO DE DIÁLOGO INTERCULTURAL</t>
  </si>
  <si>
    <t>DIRECCIÓN DE ATENCIÓN A LA CONFLICTIVIDAD -DIDAC-</t>
  </si>
  <si>
    <t>LA DIRECCIÓN DE VIGILANCIA Y PROMOCIÓN DE DERECHOS HUMANOS -DIDEH-</t>
  </si>
  <si>
    <t>ANALISTA DE RECURSOS HUMANOS II</t>
  </si>
  <si>
    <t>EL DEPARTAMENTO DE RECURSOS HUMANOS</t>
  </si>
  <si>
    <t>Fecha de Emisión: 10-1-2024</t>
  </si>
  <si>
    <t>DICIEMBRE, 2023</t>
  </si>
  <si>
    <t>WILFREDO JAVIER BARRIOS DE LEÓN</t>
  </si>
  <si>
    <t>FRANCISCO JOSÉ BONILLA SOSA</t>
  </si>
  <si>
    <t>JULIO CÉSAR CHACÓN PAZ</t>
  </si>
  <si>
    <t>WENER MAMERTO FUENTES OROZCO</t>
  </si>
  <si>
    <t>CARLOS ENRIQUE SOSA CASTILLO</t>
  </si>
  <si>
    <t>PROFESIONAL DE COORDINACIÓN REGIONAL</t>
  </si>
  <si>
    <t>ANA LUCÍA CAMPOS MELÉNDEZ</t>
  </si>
  <si>
    <t>PROFESIONAL DE DIVULGACIÓN Y FOMENTO DE DDHH Y PPPP</t>
  </si>
  <si>
    <t>LISANDRA LETICIA NORALES AVILA</t>
  </si>
  <si>
    <t>NOLBERTO LÓPEZ GRAVE</t>
  </si>
  <si>
    <t>ANALISTA TESORERÍA</t>
  </si>
  <si>
    <t>GLADYS LUCRECIA ARMAS HIDALGO</t>
  </si>
  <si>
    <t>PROFESIONAL INVESTIGADOR EN TEMAS Y TERRITORIOS DE ALTA CONFLICTIVIDAD</t>
  </si>
  <si>
    <t>MARTÍN SACALXOT</t>
  </si>
  <si>
    <t>JEFE DE DIÁLOGO INTERCULTURAL</t>
  </si>
  <si>
    <t>BYRON ESTUARDO TURCIOS MARTINEZ</t>
  </si>
  <si>
    <t>EXTENSIONISTA EXTENSIONISTA DE CULTURA DE PAZ Y DERECHOS HUMANOS</t>
  </si>
  <si>
    <t>SHEILA VALESKA GARCÍA SALAZAR DE GOLÓN</t>
  </si>
  <si>
    <t>PROFESIONAL DE ANÁLISIS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</si>
</sst>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  <numFmt numFmtId="167" formatCode="_-[$Q-100A]* #,##0.00_-;\-[$Q-100A]* #,##0.00_-;_-[$Q-100A]* &quot;-&quot;??_-;_-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Montserrat Alternates"/>
      <family val="3"/>
    </font>
    <font>
      <sz val="14"/>
      <color theme="1"/>
      <name val="Montserrat Alternates"/>
      <family val="3"/>
    </font>
    <font>
      <b/>
      <sz val="14"/>
      <color theme="1"/>
      <name val="Montserrat Alternates"/>
      <family val="3"/>
    </font>
    <font>
      <b/>
      <sz val="10"/>
      <color theme="1"/>
      <name val="Montserrat Alternates"/>
      <family val="3"/>
    </font>
    <font>
      <b/>
      <sz val="10"/>
      <name val="Montserrat Alternates"/>
      <family val="3"/>
    </font>
    <font>
      <sz val="10"/>
      <name val="Montserrat Alternates"/>
      <family val="3"/>
    </font>
    <font>
      <sz val="10"/>
      <color theme="1"/>
      <name val="Montserrat Alternates"/>
      <family val="3"/>
    </font>
    <font>
      <sz val="10"/>
      <color rgb="FF000000"/>
      <name val="Montserrat Alternates"/>
      <family val="3"/>
    </font>
    <font>
      <b/>
      <sz val="14"/>
      <name val="Montserrat Alternates"/>
      <family val="3"/>
    </font>
    <font>
      <b/>
      <sz val="11"/>
      <name val="Montserrat Alternates"/>
      <family val="3"/>
    </font>
    <font>
      <b/>
      <sz val="24"/>
      <name val="Montserrat Alternates"/>
      <family val="3"/>
    </font>
    <font>
      <b/>
      <sz val="16"/>
      <name val="Montserrat Alternates"/>
      <family val="3"/>
    </font>
    <font>
      <b/>
      <sz val="22"/>
      <name val="Montserrat Alternates"/>
      <family val="3"/>
    </font>
    <font>
      <b/>
      <sz val="18"/>
      <name val="Montserrat Alternates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4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5" fillId="4" borderId="7" xfId="1" applyNumberFormat="1" applyFont="1" applyFill="1" applyBorder="1" applyAlignment="1">
      <alignment horizontal="center" vertical="center"/>
    </xf>
    <xf numFmtId="0" fontId="16" fillId="4" borderId="3" xfId="1" applyNumberFormat="1" applyFont="1" applyFill="1" applyBorder="1" applyAlignment="1">
      <alignment horizontal="center" vertical="center" wrapText="1"/>
    </xf>
    <xf numFmtId="164" fontId="16" fillId="4" borderId="7" xfId="1" applyNumberFormat="1" applyFont="1" applyFill="1" applyBorder="1" applyAlignment="1">
      <alignment horizontal="center" vertical="center"/>
    </xf>
    <xf numFmtId="164" fontId="16" fillId="4" borderId="7" xfId="1" applyNumberFormat="1" applyFont="1" applyFill="1" applyBorder="1" applyAlignment="1">
      <alignment horizontal="center" vertical="center" wrapText="1"/>
    </xf>
    <xf numFmtId="164" fontId="16" fillId="4" borderId="8" xfId="1" applyNumberFormat="1" applyFont="1" applyFill="1" applyBorder="1" applyAlignment="1">
      <alignment horizontal="center" vertical="center" wrapText="1"/>
    </xf>
    <xf numFmtId="164" fontId="16" fillId="4" borderId="2" xfId="1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0" fillId="0" borderId="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164" fontId="17" fillId="0" borderId="1" xfId="1" applyNumberFormat="1" applyFont="1" applyFill="1" applyBorder="1" applyAlignment="1">
      <alignment horizontal="left" vertical="center" wrapText="1"/>
    </xf>
    <xf numFmtId="166" fontId="16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left" vertical="center" wrapText="1"/>
    </xf>
    <xf numFmtId="166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166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17" fillId="0" borderId="9" xfId="1" applyNumberFormat="1" applyFont="1" applyFill="1" applyBorder="1" applyAlignment="1">
      <alignment horizontal="left" vertical="center" wrapText="1"/>
    </xf>
    <xf numFmtId="165" fontId="17" fillId="4" borderId="9" xfId="1" applyNumberFormat="1" applyFont="1" applyFill="1" applyBorder="1" applyAlignment="1">
      <alignment horizontal="left" vertical="center"/>
    </xf>
    <xf numFmtId="165" fontId="17" fillId="4" borderId="1" xfId="1" applyNumberFormat="1" applyFont="1" applyFill="1" applyBorder="1" applyAlignment="1">
      <alignment horizontal="left" vertical="center"/>
    </xf>
    <xf numFmtId="44" fontId="18" fillId="0" borderId="1" xfId="1" applyFont="1" applyFill="1" applyBorder="1" applyAlignment="1">
      <alignment horizontal="left" vertical="center" wrapText="1"/>
    </xf>
    <xf numFmtId="44" fontId="17" fillId="0" borderId="1" xfId="1" applyFont="1" applyFill="1" applyBorder="1" applyAlignment="1">
      <alignment horizontal="left" vertical="center" wrapText="1"/>
    </xf>
    <xf numFmtId="44" fontId="18" fillId="0" borderId="1" xfId="1" applyFont="1" applyFill="1" applyBorder="1" applyAlignment="1">
      <alignment horizontal="left" vertical="center"/>
    </xf>
    <xf numFmtId="165" fontId="17" fillId="0" borderId="1" xfId="1" applyNumberFormat="1" applyFont="1" applyFill="1" applyBorder="1" applyAlignment="1">
      <alignment horizontal="left" vertical="center"/>
    </xf>
    <xf numFmtId="164" fontId="17" fillId="0" borderId="1" xfId="1" applyNumberFormat="1" applyFont="1" applyFill="1" applyBorder="1" applyAlignment="1">
      <alignment horizontal="left" vertical="center"/>
    </xf>
    <xf numFmtId="166" fontId="17" fillId="0" borderId="1" xfId="1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44" fontId="15" fillId="0" borderId="12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6" fillId="2" borderId="0" xfId="0" applyFont="1" applyFill="1"/>
    <xf numFmtId="164" fontId="28" fillId="5" borderId="0" xfId="1" applyNumberFormat="1" applyFont="1" applyFill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164" fontId="16" fillId="4" borderId="16" xfId="1" applyNumberFormat="1" applyFont="1" applyFill="1" applyBorder="1" applyAlignment="1">
      <alignment horizontal="center" vertical="center" wrapText="1"/>
    </xf>
    <xf numFmtId="0" fontId="16" fillId="4" borderId="16" xfId="1" applyNumberFormat="1" applyFont="1" applyFill="1" applyBorder="1" applyAlignment="1">
      <alignment horizontal="center" vertical="center"/>
    </xf>
    <xf numFmtId="164" fontId="18" fillId="0" borderId="10" xfId="1" applyNumberFormat="1" applyFont="1" applyFill="1" applyBorder="1" applyAlignment="1">
      <alignment horizontal="left" vertical="center"/>
    </xf>
    <xf numFmtId="164" fontId="18" fillId="0" borderId="11" xfId="1" applyNumberFormat="1" applyFont="1" applyFill="1" applyBorder="1" applyAlignment="1">
      <alignment horizontal="left" vertical="center"/>
    </xf>
    <xf numFmtId="164" fontId="17" fillId="0" borderId="11" xfId="1" applyNumberFormat="1" applyFont="1" applyFill="1" applyBorder="1" applyAlignment="1">
      <alignment horizontal="left" vertical="center"/>
    </xf>
    <xf numFmtId="165" fontId="17" fillId="0" borderId="11" xfId="0" applyNumberFormat="1" applyFont="1" applyBorder="1" applyAlignment="1">
      <alignment horizontal="left" vertical="center"/>
    </xf>
    <xf numFmtId="164" fontId="15" fillId="4" borderId="17" xfId="1" applyNumberFormat="1" applyFont="1" applyFill="1" applyBorder="1" applyAlignment="1">
      <alignment horizontal="left" vertical="center"/>
    </xf>
    <xf numFmtId="164" fontId="15" fillId="4" borderId="18" xfId="1" applyNumberFormat="1" applyFont="1" applyFill="1" applyBorder="1" applyAlignment="1">
      <alignment horizontal="left" vertical="center"/>
    </xf>
    <xf numFmtId="165" fontId="17" fillId="0" borderId="1" xfId="0" applyNumberFormat="1" applyFont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4" fillId="0" borderId="15" xfId="1" applyNumberFormat="1" applyFont="1" applyFill="1" applyBorder="1" applyAlignment="1">
      <alignment horizontal="center" vertical="center"/>
    </xf>
    <xf numFmtId="164" fontId="15" fillId="4" borderId="11" xfId="1" applyNumberFormat="1" applyFont="1" applyFill="1" applyBorder="1" applyAlignment="1">
      <alignment horizontal="left" vertical="center"/>
    </xf>
    <xf numFmtId="44" fontId="17" fillId="0" borderId="1" xfId="1" applyFont="1" applyBorder="1" applyAlignment="1">
      <alignment horizontal="left" vertical="center"/>
    </xf>
    <xf numFmtId="167" fontId="18" fillId="0" borderId="1" xfId="0" applyNumberFormat="1" applyFont="1" applyBorder="1" applyAlignment="1">
      <alignment horizontal="center" vertical="center" wrapText="1"/>
    </xf>
    <xf numFmtId="0" fontId="18" fillId="0" borderId="19" xfId="0" applyFont="1" applyBorder="1" applyAlignment="1">
      <alignment horizontal="left" vertical="center" wrapText="1"/>
    </xf>
    <xf numFmtId="1" fontId="18" fillId="0" borderId="1" xfId="0" applyNumberFormat="1" applyFont="1" applyBorder="1" applyAlignment="1">
      <alignment horizontal="left" vertical="center" wrapText="1"/>
    </xf>
    <xf numFmtId="1" fontId="18" fillId="0" borderId="19" xfId="0" applyNumberFormat="1" applyFont="1" applyBorder="1" applyAlignment="1">
      <alignment horizontal="left" vertical="center" wrapText="1"/>
    </xf>
    <xf numFmtId="167" fontId="18" fillId="0" borderId="19" xfId="0" applyNumberFormat="1" applyFont="1" applyBorder="1" applyAlignment="1">
      <alignment horizontal="center" vertical="center" wrapText="1"/>
    </xf>
    <xf numFmtId="44" fontId="18" fillId="0" borderId="19" xfId="1" applyFont="1" applyFill="1" applyBorder="1" applyAlignment="1">
      <alignment horizontal="left" vertical="center"/>
    </xf>
    <xf numFmtId="164" fontId="17" fillId="0" borderId="19" xfId="1" applyNumberFormat="1" applyFont="1" applyFill="1" applyBorder="1" applyAlignment="1">
      <alignment horizontal="left" vertical="center" wrapText="1"/>
    </xf>
    <xf numFmtId="165" fontId="17" fillId="0" borderId="19" xfId="1" applyNumberFormat="1" applyFont="1" applyFill="1" applyBorder="1" applyAlignment="1">
      <alignment horizontal="left" vertical="center"/>
    </xf>
    <xf numFmtId="165" fontId="17" fillId="4" borderId="19" xfId="1" applyNumberFormat="1" applyFont="1" applyFill="1" applyBorder="1" applyAlignment="1">
      <alignment horizontal="left" vertical="center"/>
    </xf>
    <xf numFmtId="44" fontId="17" fillId="0" borderId="19" xfId="1" applyFont="1" applyBorder="1" applyAlignment="1">
      <alignment horizontal="left" vertical="center"/>
    </xf>
    <xf numFmtId="164" fontId="15" fillId="4" borderId="13" xfId="1" applyNumberFormat="1" applyFont="1" applyFill="1" applyBorder="1" applyAlignment="1">
      <alignment horizontal="left" vertical="center"/>
    </xf>
    <xf numFmtId="44" fontId="15" fillId="0" borderId="21" xfId="1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166" fontId="16" fillId="4" borderId="22" xfId="0" applyNumberFormat="1" applyFont="1" applyFill="1" applyBorder="1" applyAlignment="1">
      <alignment horizontal="center" vertical="center"/>
    </xf>
    <xf numFmtId="166" fontId="16" fillId="4" borderId="5" xfId="0" applyNumberFormat="1" applyFont="1" applyFill="1" applyBorder="1" applyAlignment="1">
      <alignment horizontal="center" vertical="center"/>
    </xf>
    <xf numFmtId="166" fontId="16" fillId="4" borderId="16" xfId="0" applyNumberFormat="1" applyFont="1" applyFill="1" applyBorder="1" applyAlignment="1">
      <alignment horizontal="center" vertical="center"/>
    </xf>
    <xf numFmtId="49" fontId="16" fillId="0" borderId="24" xfId="1" applyNumberFormat="1" applyFont="1" applyFill="1" applyBorder="1" applyAlignment="1">
      <alignment horizontal="center" vertical="center" wrapText="1"/>
    </xf>
    <xf numFmtId="49" fontId="16" fillId="0" borderId="15" xfId="1" applyNumberFormat="1" applyFont="1" applyFill="1" applyBorder="1" applyAlignment="1">
      <alignment horizontal="center" vertical="center" wrapText="1"/>
    </xf>
    <xf numFmtId="49" fontId="16" fillId="0" borderId="25" xfId="1" applyNumberFormat="1" applyFont="1" applyFill="1" applyBorder="1" applyAlignment="1">
      <alignment horizontal="center" vertical="center" wrapText="1"/>
    </xf>
    <xf numFmtId="0" fontId="17" fillId="4" borderId="20" xfId="1" applyNumberFormat="1" applyFont="1" applyFill="1" applyBorder="1" applyAlignment="1">
      <alignment horizontal="center" vertical="center"/>
    </xf>
    <xf numFmtId="0" fontId="17" fillId="4" borderId="12" xfId="1" applyNumberFormat="1" applyFont="1" applyFill="1" applyBorder="1" applyAlignment="1">
      <alignment horizontal="center" vertical="center"/>
    </xf>
    <xf numFmtId="166" fontId="16" fillId="4" borderId="23" xfId="0" applyNumberFormat="1" applyFont="1" applyFill="1" applyBorder="1" applyAlignment="1">
      <alignment horizontal="center" vertical="center"/>
    </xf>
    <xf numFmtId="166" fontId="16" fillId="4" borderId="2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17" fontId="20" fillId="2" borderId="0" xfId="0" applyNumberFormat="1" applyFont="1" applyFill="1" applyAlignment="1">
      <alignment horizontal="center"/>
    </xf>
    <xf numFmtId="0" fontId="20" fillId="0" borderId="0" xfId="0" applyFont="1" applyAlignment="1">
      <alignment horizontal="center"/>
    </xf>
    <xf numFmtId="49" fontId="20" fillId="0" borderId="0" xfId="0" applyNumberFormat="1" applyFont="1" applyAlignment="1">
      <alignment horizontal="center"/>
    </xf>
    <xf numFmtId="49" fontId="14" fillId="4" borderId="4" xfId="1" applyNumberFormat="1" applyFont="1" applyFill="1" applyBorder="1" applyAlignment="1">
      <alignment horizontal="center" vertical="center"/>
    </xf>
    <xf numFmtId="49" fontId="14" fillId="4" borderId="5" xfId="1" applyNumberFormat="1" applyFont="1" applyFill="1" applyBorder="1" applyAlignment="1">
      <alignment horizontal="center" vertical="center"/>
    </xf>
    <xf numFmtId="49" fontId="14" fillId="4" borderId="6" xfId="1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166" fontId="16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7" fillId="4" borderId="18" xfId="1" applyNumberFormat="1" applyFont="1" applyFill="1" applyBorder="1" applyAlignment="1">
      <alignment horizontal="center" vertical="center"/>
    </xf>
    <xf numFmtId="49" fontId="16" fillId="0" borderId="1" xfId="1" applyNumberFormat="1" applyFont="1" applyFill="1" applyBorder="1" applyAlignment="1">
      <alignment horizontal="center" vertical="center" wrapText="1"/>
    </xf>
    <xf numFmtId="44" fontId="15" fillId="0" borderId="1" xfId="1" applyFont="1" applyFill="1" applyBorder="1" applyAlignment="1">
      <alignment horizontal="center" vertical="center"/>
    </xf>
    <xf numFmtId="0" fontId="17" fillId="4" borderId="26" xfId="1" applyNumberFormat="1" applyFont="1" applyFill="1" applyBorder="1" applyAlignment="1">
      <alignment horizontal="center" vertical="center"/>
    </xf>
    <xf numFmtId="49" fontId="16" fillId="0" borderId="19" xfId="1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G204"/>
  <sheetViews>
    <sheetView tabSelected="1" topLeftCell="C1" zoomScale="70" zoomScaleNormal="70" workbookViewId="0">
      <selection activeCell="J204" sqref="J204"/>
    </sheetView>
  </sheetViews>
  <sheetFormatPr baseColWidth="10" defaultRowHeight="15" x14ac:dyDescent="0.25"/>
  <cols>
    <col min="1" max="1" width="6.42578125" style="11" customWidth="1"/>
    <col min="2" max="2" width="12.42578125" style="12" customWidth="1"/>
    <col min="3" max="3" width="36.85546875" style="46" customWidth="1"/>
    <col min="4" max="4" width="38.28515625" style="48" customWidth="1"/>
    <col min="5" max="5" width="23.85546875" style="13" customWidth="1"/>
    <col min="6" max="6" width="35.28515625" style="13" customWidth="1"/>
    <col min="7" max="7" width="17" style="12" customWidth="1"/>
    <col min="8" max="8" width="17.28515625" style="12" customWidth="1"/>
    <col min="9" max="9" width="16.5703125" style="12" customWidth="1"/>
    <col min="10" max="10" width="17.7109375" style="12" customWidth="1"/>
    <col min="11" max="11" width="16.140625" style="12" customWidth="1"/>
    <col min="12" max="13" width="15.85546875" style="12" customWidth="1"/>
    <col min="14" max="14" width="16.42578125" style="12" customWidth="1"/>
    <col min="15" max="15" width="17.5703125" style="12" customWidth="1"/>
    <col min="16" max="16" width="14.85546875" style="12" customWidth="1"/>
    <col min="17" max="17" width="17.28515625" style="12" customWidth="1"/>
    <col min="18" max="18" width="16.7109375" style="3" customWidth="1"/>
    <col min="19" max="19" width="17" style="3" customWidth="1"/>
    <col min="20" max="20" width="16.5703125" style="3" customWidth="1"/>
    <col min="21" max="21" width="5.28515625" style="3" customWidth="1"/>
    <col min="22" max="22" width="14.42578125" style="68" hidden="1" customWidth="1"/>
    <col min="23" max="23" width="17.85546875" style="68" hidden="1" customWidth="1"/>
    <col min="24" max="24" width="15.85546875" style="3" hidden="1" customWidth="1"/>
    <col min="25" max="25" width="13.85546875" style="3" hidden="1" customWidth="1"/>
    <col min="26" max="26" width="14.85546875" style="3" hidden="1" customWidth="1"/>
    <col min="27" max="31" width="11.42578125" style="3" hidden="1" customWidth="1"/>
    <col min="32" max="55" width="11.42578125" style="3" customWidth="1"/>
    <col min="56" max="396" width="11.42578125" style="3"/>
  </cols>
  <sheetData>
    <row r="1" spans="1:396" s="2" customFormat="1" ht="24.95" customHeight="1" x14ac:dyDescent="0.25">
      <c r="A1" s="114" t="s">
        <v>35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22"/>
      <c r="U1" s="1"/>
      <c r="V1" s="66"/>
      <c r="W1" s="6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</row>
    <row r="2" spans="1:396" s="18" customFormat="1" ht="20.100000000000001" customHeight="1" x14ac:dyDescent="0.4">
      <c r="A2" s="109" t="s">
        <v>36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23"/>
      <c r="U2" s="17"/>
      <c r="V2" s="67"/>
      <c r="W2" s="6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</row>
    <row r="3" spans="1:396" s="18" customFormat="1" ht="20.100000000000001" customHeight="1" x14ac:dyDescent="0.4">
      <c r="A3" s="109" t="s">
        <v>37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23"/>
      <c r="U3" s="17"/>
      <c r="V3" s="67"/>
      <c r="W3" s="6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17"/>
      <c r="ID3" s="17"/>
      <c r="IE3" s="17"/>
      <c r="IF3" s="17"/>
      <c r="IG3" s="17"/>
      <c r="IH3" s="17"/>
      <c r="II3" s="17"/>
      <c r="IJ3" s="17"/>
      <c r="IK3" s="17"/>
      <c r="IL3" s="17"/>
      <c r="IM3" s="17"/>
      <c r="IN3" s="17"/>
      <c r="IO3" s="17"/>
      <c r="IP3" s="17"/>
      <c r="IQ3" s="17"/>
      <c r="IR3" s="17"/>
      <c r="IS3" s="17"/>
      <c r="IT3" s="17"/>
      <c r="IU3" s="17"/>
      <c r="IV3" s="17"/>
      <c r="IW3" s="17"/>
      <c r="IX3" s="17"/>
      <c r="IY3" s="17"/>
      <c r="IZ3" s="17"/>
      <c r="JA3" s="17"/>
      <c r="JB3" s="17"/>
      <c r="JC3" s="17"/>
      <c r="JD3" s="17"/>
      <c r="JE3" s="17"/>
      <c r="JF3" s="17"/>
      <c r="JG3" s="17"/>
      <c r="JH3" s="17"/>
      <c r="JI3" s="17"/>
      <c r="JJ3" s="17"/>
      <c r="JK3" s="17"/>
      <c r="JL3" s="17"/>
      <c r="JM3" s="17"/>
      <c r="JN3" s="17"/>
      <c r="JO3" s="17"/>
      <c r="JP3" s="17"/>
      <c r="JQ3" s="17"/>
      <c r="JR3" s="17"/>
      <c r="JS3" s="17"/>
      <c r="JT3" s="17"/>
      <c r="JU3" s="17"/>
      <c r="JV3" s="17"/>
      <c r="JW3" s="17"/>
      <c r="JX3" s="17"/>
      <c r="JY3" s="17"/>
      <c r="JZ3" s="17"/>
      <c r="KA3" s="17"/>
      <c r="KB3" s="17"/>
      <c r="KC3" s="17"/>
      <c r="KD3" s="17"/>
      <c r="KE3" s="17"/>
      <c r="KF3" s="17"/>
      <c r="KG3" s="17"/>
      <c r="KH3" s="17"/>
      <c r="KI3" s="17"/>
      <c r="KJ3" s="17"/>
      <c r="KK3" s="17"/>
      <c r="KL3" s="17"/>
      <c r="KM3" s="17"/>
      <c r="KN3" s="17"/>
      <c r="KO3" s="17"/>
      <c r="KP3" s="17"/>
      <c r="KQ3" s="17"/>
      <c r="KR3" s="17"/>
      <c r="KS3" s="17"/>
      <c r="KT3" s="17"/>
      <c r="KU3" s="17"/>
      <c r="KV3" s="17"/>
      <c r="KW3" s="17"/>
      <c r="KX3" s="17"/>
      <c r="KY3" s="17"/>
      <c r="KZ3" s="17"/>
      <c r="LA3" s="17"/>
      <c r="LB3" s="17"/>
      <c r="LC3" s="17"/>
      <c r="LD3" s="17"/>
      <c r="LE3" s="17"/>
      <c r="LF3" s="17"/>
      <c r="LG3" s="17"/>
      <c r="LH3" s="17"/>
      <c r="LI3" s="17"/>
      <c r="LJ3" s="17"/>
      <c r="LK3" s="17"/>
      <c r="LL3" s="17"/>
      <c r="LM3" s="17"/>
      <c r="LN3" s="17"/>
      <c r="LO3" s="17"/>
      <c r="LP3" s="17"/>
      <c r="LQ3" s="17"/>
      <c r="LR3" s="17"/>
      <c r="LS3" s="17"/>
      <c r="LT3" s="17"/>
      <c r="LU3" s="17"/>
      <c r="LV3" s="17"/>
      <c r="LW3" s="17"/>
      <c r="LX3" s="17"/>
      <c r="LY3" s="17"/>
      <c r="LZ3" s="17"/>
      <c r="MA3" s="17"/>
      <c r="MB3" s="17"/>
      <c r="MC3" s="17"/>
      <c r="MD3" s="17"/>
      <c r="ME3" s="17"/>
      <c r="MF3" s="17"/>
      <c r="MG3" s="17"/>
      <c r="MH3" s="17"/>
      <c r="MI3" s="17"/>
      <c r="MJ3" s="17"/>
      <c r="MK3" s="17"/>
      <c r="ML3" s="17"/>
      <c r="MM3" s="17"/>
      <c r="MN3" s="17"/>
      <c r="MO3" s="17"/>
      <c r="MP3" s="17"/>
      <c r="MQ3" s="17"/>
      <c r="MR3" s="17"/>
      <c r="MS3" s="17"/>
      <c r="MT3" s="17"/>
      <c r="MU3" s="17"/>
      <c r="MV3" s="17"/>
      <c r="MW3" s="17"/>
      <c r="MX3" s="17"/>
      <c r="MY3" s="17"/>
      <c r="MZ3" s="17"/>
      <c r="NA3" s="17"/>
      <c r="NB3" s="17"/>
      <c r="NC3" s="17"/>
      <c r="ND3" s="17"/>
      <c r="NE3" s="17"/>
      <c r="NF3" s="17"/>
      <c r="NG3" s="17"/>
      <c r="NH3" s="17"/>
      <c r="NI3" s="17"/>
      <c r="NJ3" s="17"/>
      <c r="NK3" s="17"/>
      <c r="NL3" s="17"/>
      <c r="NM3" s="17"/>
      <c r="NN3" s="17"/>
      <c r="NO3" s="17"/>
      <c r="NP3" s="17"/>
      <c r="NQ3" s="17"/>
      <c r="NR3" s="17"/>
      <c r="NS3" s="17"/>
      <c r="NT3" s="17"/>
      <c r="NU3" s="17"/>
      <c r="NV3" s="17"/>
      <c r="NW3" s="17"/>
      <c r="NX3" s="17"/>
      <c r="NY3" s="17"/>
      <c r="NZ3" s="17"/>
      <c r="OA3" s="17"/>
      <c r="OB3" s="17"/>
      <c r="OC3" s="17"/>
      <c r="OD3" s="17"/>
      <c r="OE3" s="17"/>
      <c r="OF3" s="17"/>
    </row>
    <row r="4" spans="1:396" s="18" customFormat="1" ht="20.100000000000001" customHeight="1" x14ac:dyDescent="0.4">
      <c r="A4" s="115" t="s">
        <v>342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23"/>
      <c r="U4" s="17"/>
      <c r="V4" s="67"/>
      <c r="W4" s="6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7"/>
      <c r="KL4" s="17"/>
      <c r="KM4" s="17"/>
      <c r="KN4" s="17"/>
      <c r="KO4" s="17"/>
      <c r="KP4" s="17"/>
      <c r="KQ4" s="17"/>
      <c r="KR4" s="17"/>
      <c r="KS4" s="17"/>
      <c r="KT4" s="17"/>
      <c r="KU4" s="17"/>
      <c r="KV4" s="17"/>
      <c r="KW4" s="17"/>
      <c r="KX4" s="17"/>
      <c r="KY4" s="17"/>
      <c r="KZ4" s="17"/>
      <c r="LA4" s="17"/>
      <c r="LB4" s="17"/>
      <c r="LC4" s="17"/>
      <c r="LD4" s="17"/>
      <c r="LE4" s="17"/>
      <c r="LF4" s="17"/>
      <c r="LG4" s="17"/>
      <c r="LH4" s="17"/>
      <c r="LI4" s="17"/>
      <c r="LJ4" s="17"/>
      <c r="LK4" s="17"/>
      <c r="LL4" s="17"/>
      <c r="LM4" s="17"/>
      <c r="LN4" s="17"/>
      <c r="LO4" s="17"/>
      <c r="LP4" s="17"/>
      <c r="LQ4" s="17"/>
      <c r="LR4" s="17"/>
      <c r="LS4" s="17"/>
      <c r="LT4" s="17"/>
      <c r="LU4" s="17"/>
      <c r="LV4" s="17"/>
      <c r="LW4" s="17"/>
      <c r="LX4" s="17"/>
      <c r="LY4" s="17"/>
      <c r="LZ4" s="17"/>
      <c r="MA4" s="17"/>
      <c r="MB4" s="17"/>
      <c r="MC4" s="17"/>
      <c r="MD4" s="17"/>
      <c r="ME4" s="17"/>
      <c r="MF4" s="17"/>
      <c r="MG4" s="17"/>
      <c r="MH4" s="17"/>
      <c r="MI4" s="17"/>
      <c r="MJ4" s="17"/>
      <c r="MK4" s="17"/>
      <c r="ML4" s="17"/>
      <c r="MM4" s="17"/>
      <c r="MN4" s="17"/>
      <c r="MO4" s="17"/>
      <c r="MP4" s="17"/>
      <c r="MQ4" s="17"/>
      <c r="MR4" s="17"/>
      <c r="MS4" s="17"/>
      <c r="MT4" s="17"/>
      <c r="MU4" s="17"/>
      <c r="MV4" s="17"/>
      <c r="MW4" s="17"/>
      <c r="MX4" s="17"/>
      <c r="MY4" s="17"/>
      <c r="MZ4" s="17"/>
      <c r="NA4" s="17"/>
      <c r="NB4" s="17"/>
      <c r="NC4" s="17"/>
      <c r="ND4" s="17"/>
      <c r="NE4" s="17"/>
      <c r="NF4" s="17"/>
      <c r="NG4" s="17"/>
      <c r="NH4" s="17"/>
      <c r="NI4" s="17"/>
      <c r="NJ4" s="17"/>
      <c r="NK4" s="17"/>
      <c r="NL4" s="17"/>
      <c r="NM4" s="17"/>
      <c r="NN4" s="17"/>
      <c r="NO4" s="17"/>
      <c r="NP4" s="17"/>
      <c r="NQ4" s="17"/>
      <c r="NR4" s="17"/>
      <c r="NS4" s="17"/>
      <c r="NT4" s="17"/>
      <c r="NU4" s="17"/>
      <c r="NV4" s="17"/>
      <c r="NW4" s="17"/>
      <c r="NX4" s="17"/>
      <c r="NY4" s="17"/>
      <c r="NZ4" s="17"/>
      <c r="OA4" s="17"/>
      <c r="OB4" s="17"/>
      <c r="OC4" s="17"/>
      <c r="OD4" s="17"/>
      <c r="OE4" s="17"/>
      <c r="OF4" s="17"/>
    </row>
    <row r="5" spans="1:396" s="18" customFormat="1" ht="20.100000000000001" customHeight="1" x14ac:dyDescent="0.25">
      <c r="A5" s="107" t="s">
        <v>39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23"/>
      <c r="U5" s="17"/>
      <c r="V5" s="67"/>
      <c r="W5" s="6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</row>
    <row r="6" spans="1:396" s="18" customFormat="1" ht="20.100000000000001" customHeight="1" x14ac:dyDescent="0.25">
      <c r="A6" s="107" t="s">
        <v>42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23"/>
      <c r="U6" s="17"/>
      <c r="V6" s="67"/>
      <c r="W6" s="6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</row>
    <row r="7" spans="1:396" s="18" customFormat="1" ht="20.100000000000001" customHeight="1" x14ac:dyDescent="0.4">
      <c r="A7" s="108" t="s">
        <v>40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23"/>
      <c r="U7" s="17"/>
      <c r="V7" s="67"/>
      <c r="W7" s="6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</row>
    <row r="8" spans="1:396" s="18" customFormat="1" ht="20.100000000000001" customHeight="1" x14ac:dyDescent="0.4">
      <c r="A8" s="109" t="s">
        <v>38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23"/>
      <c r="U8" s="17"/>
      <c r="V8" s="67"/>
      <c r="W8" s="6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</row>
    <row r="9" spans="1:396" s="18" customFormat="1" ht="20.100000000000001" customHeight="1" thickBot="1" x14ac:dyDescent="0.45">
      <c r="A9" s="110" t="s">
        <v>343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23"/>
      <c r="U9" s="17"/>
      <c r="V9" s="67"/>
      <c r="W9" s="6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  <c r="HA9" s="17"/>
      <c r="HB9" s="17"/>
      <c r="HC9" s="17"/>
      <c r="HD9" s="17"/>
      <c r="HE9" s="17"/>
      <c r="HF9" s="17"/>
      <c r="HG9" s="17"/>
      <c r="HH9" s="17"/>
      <c r="HI9" s="17"/>
      <c r="HJ9" s="17"/>
      <c r="HK9" s="17"/>
      <c r="HL9" s="17"/>
      <c r="HM9" s="17"/>
      <c r="HN9" s="17"/>
      <c r="HO9" s="17"/>
      <c r="HP9" s="17"/>
      <c r="HQ9" s="17"/>
      <c r="HR9" s="17"/>
      <c r="HS9" s="17"/>
      <c r="HT9" s="17"/>
      <c r="HU9" s="17"/>
      <c r="HV9" s="17"/>
      <c r="HW9" s="17"/>
      <c r="HX9" s="17"/>
      <c r="HY9" s="17"/>
      <c r="HZ9" s="17"/>
      <c r="IA9" s="17"/>
      <c r="IB9" s="17"/>
      <c r="IC9" s="17"/>
      <c r="ID9" s="17"/>
      <c r="IE9" s="17"/>
      <c r="IF9" s="17"/>
      <c r="IG9" s="17"/>
      <c r="IH9" s="17"/>
      <c r="II9" s="17"/>
      <c r="IJ9" s="17"/>
      <c r="IK9" s="17"/>
      <c r="IL9" s="17"/>
      <c r="IM9" s="17"/>
      <c r="IN9" s="17"/>
      <c r="IO9" s="17"/>
      <c r="IP9" s="17"/>
      <c r="IQ9" s="17"/>
      <c r="IR9" s="17"/>
      <c r="IS9" s="17"/>
      <c r="IT9" s="17"/>
      <c r="IU9" s="17"/>
      <c r="IV9" s="17"/>
      <c r="IW9" s="17"/>
      <c r="IX9" s="17"/>
      <c r="IY9" s="17"/>
      <c r="IZ9" s="17"/>
      <c r="JA9" s="17"/>
      <c r="JB9" s="17"/>
      <c r="JC9" s="17"/>
      <c r="JD9" s="17"/>
      <c r="JE9" s="17"/>
      <c r="JF9" s="17"/>
      <c r="JG9" s="17"/>
      <c r="JH9" s="17"/>
      <c r="JI9" s="17"/>
      <c r="JJ9" s="17"/>
      <c r="JK9" s="17"/>
      <c r="JL9" s="17"/>
      <c r="JM9" s="17"/>
      <c r="JN9" s="17"/>
      <c r="JO9" s="17"/>
      <c r="JP9" s="17"/>
      <c r="JQ9" s="17"/>
      <c r="JR9" s="17"/>
      <c r="JS9" s="17"/>
      <c r="JT9" s="17"/>
      <c r="JU9" s="17"/>
      <c r="JV9" s="17"/>
      <c r="JW9" s="17"/>
      <c r="JX9" s="17"/>
      <c r="JY9" s="17"/>
      <c r="JZ9" s="17"/>
      <c r="KA9" s="17"/>
      <c r="KB9" s="17"/>
      <c r="KC9" s="17"/>
      <c r="KD9" s="17"/>
      <c r="KE9" s="17"/>
      <c r="KF9" s="17"/>
      <c r="KG9" s="17"/>
      <c r="KH9" s="17"/>
      <c r="KI9" s="17"/>
      <c r="KJ9" s="17"/>
      <c r="KK9" s="17"/>
      <c r="KL9" s="17"/>
      <c r="KM9" s="17"/>
      <c r="KN9" s="17"/>
      <c r="KO9" s="17"/>
      <c r="KP9" s="17"/>
      <c r="KQ9" s="17"/>
      <c r="KR9" s="17"/>
      <c r="KS9" s="17"/>
      <c r="KT9" s="17"/>
      <c r="KU9" s="17"/>
      <c r="KV9" s="17"/>
      <c r="KW9" s="17"/>
      <c r="KX9" s="17"/>
      <c r="KY9" s="17"/>
      <c r="KZ9" s="17"/>
      <c r="LA9" s="17"/>
      <c r="LB9" s="17"/>
      <c r="LC9" s="17"/>
      <c r="LD9" s="17"/>
      <c r="LE9" s="17"/>
      <c r="LF9" s="17"/>
      <c r="LG9" s="17"/>
      <c r="LH9" s="17"/>
      <c r="LI9" s="17"/>
      <c r="LJ9" s="17"/>
      <c r="LK9" s="17"/>
      <c r="LL9" s="17"/>
      <c r="LM9" s="17"/>
      <c r="LN9" s="17"/>
      <c r="LO9" s="17"/>
      <c r="LP9" s="17"/>
      <c r="LQ9" s="17"/>
      <c r="LR9" s="17"/>
      <c r="LS9" s="17"/>
      <c r="LT9" s="17"/>
      <c r="LU9" s="17"/>
      <c r="LV9" s="17"/>
      <c r="LW9" s="17"/>
      <c r="LX9" s="17"/>
      <c r="LY9" s="17"/>
      <c r="LZ9" s="17"/>
      <c r="MA9" s="17"/>
      <c r="MB9" s="17"/>
      <c r="MC9" s="17"/>
      <c r="MD9" s="17"/>
      <c r="ME9" s="17"/>
      <c r="MF9" s="17"/>
      <c r="MG9" s="17"/>
      <c r="MH9" s="17"/>
      <c r="MI9" s="17"/>
      <c r="MJ9" s="17"/>
      <c r="MK9" s="17"/>
      <c r="ML9" s="17"/>
      <c r="MM9" s="17"/>
      <c r="MN9" s="17"/>
      <c r="MO9" s="17"/>
      <c r="MP9" s="17"/>
      <c r="MQ9" s="17"/>
      <c r="MR9" s="17"/>
      <c r="MS9" s="17"/>
      <c r="MT9" s="17"/>
      <c r="MU9" s="17"/>
      <c r="MV9" s="17"/>
      <c r="MW9" s="17"/>
      <c r="MX9" s="17"/>
      <c r="MY9" s="17"/>
      <c r="MZ9" s="17"/>
      <c r="NA9" s="17"/>
      <c r="NB9" s="17"/>
      <c r="NC9" s="17"/>
      <c r="ND9" s="17"/>
      <c r="NE9" s="17"/>
      <c r="NF9" s="17"/>
      <c r="NG9" s="17"/>
      <c r="NH9" s="17"/>
      <c r="NI9" s="17"/>
      <c r="NJ9" s="17"/>
      <c r="NK9" s="17"/>
      <c r="NL9" s="17"/>
      <c r="NM9" s="17"/>
      <c r="NN9" s="17"/>
      <c r="NO9" s="17"/>
      <c r="NP9" s="17"/>
      <c r="NQ9" s="17"/>
      <c r="NR9" s="17"/>
      <c r="NS9" s="17"/>
      <c r="NT9" s="17"/>
      <c r="NU9" s="17"/>
      <c r="NV9" s="17"/>
      <c r="NW9" s="17"/>
      <c r="NX9" s="17"/>
      <c r="NY9" s="17"/>
      <c r="NZ9" s="17"/>
      <c r="OA9" s="17"/>
      <c r="OB9" s="17"/>
      <c r="OC9" s="17"/>
      <c r="OD9" s="17"/>
      <c r="OE9" s="17"/>
      <c r="OF9" s="17"/>
    </row>
    <row r="10" spans="1:396" ht="24" customHeight="1" thickBot="1" x14ac:dyDescent="0.3">
      <c r="A10" s="111" t="s">
        <v>26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3"/>
    </row>
    <row r="11" spans="1:396" s="5" customFormat="1" ht="71.25" customHeight="1" thickBot="1" x14ac:dyDescent="0.3">
      <c r="A11" s="24" t="s">
        <v>0</v>
      </c>
      <c r="B11" s="25" t="s">
        <v>27</v>
      </c>
      <c r="C11" s="27" t="s">
        <v>28</v>
      </c>
      <c r="D11" s="27" t="s">
        <v>25</v>
      </c>
      <c r="E11" s="26" t="s">
        <v>160</v>
      </c>
      <c r="F11" s="26" t="s">
        <v>161</v>
      </c>
      <c r="G11" s="27" t="s">
        <v>29</v>
      </c>
      <c r="H11" s="27" t="s">
        <v>78</v>
      </c>
      <c r="I11" s="27" t="s">
        <v>184</v>
      </c>
      <c r="J11" s="27" t="s">
        <v>30</v>
      </c>
      <c r="K11" s="27" t="s">
        <v>31</v>
      </c>
      <c r="L11" s="27" t="s">
        <v>32</v>
      </c>
      <c r="M11" s="28" t="s">
        <v>19</v>
      </c>
      <c r="N11" s="27" t="s">
        <v>20</v>
      </c>
      <c r="O11" s="27" t="s">
        <v>21</v>
      </c>
      <c r="P11" s="27" t="s">
        <v>33</v>
      </c>
      <c r="Q11" s="27" t="s">
        <v>22</v>
      </c>
      <c r="R11" s="29" t="s">
        <v>23</v>
      </c>
      <c r="S11" s="27" t="s">
        <v>24</v>
      </c>
      <c r="T11" s="71" t="s">
        <v>143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</row>
    <row r="12" spans="1:396" s="6" customFormat="1" ht="45" customHeight="1" x14ac:dyDescent="0.2">
      <c r="A12" s="103">
        <v>1</v>
      </c>
      <c r="B12" s="100" t="s">
        <v>1</v>
      </c>
      <c r="C12" s="30" t="s">
        <v>130</v>
      </c>
      <c r="D12" s="30" t="s">
        <v>2</v>
      </c>
      <c r="E12" s="30" t="s">
        <v>157</v>
      </c>
      <c r="F12" s="30" t="s">
        <v>157</v>
      </c>
      <c r="G12" s="49">
        <v>17500</v>
      </c>
      <c r="H12" s="49">
        <v>17500</v>
      </c>
      <c r="I12" s="49">
        <v>0</v>
      </c>
      <c r="J12" s="49">
        <v>375</v>
      </c>
      <c r="K12" s="49">
        <v>0</v>
      </c>
      <c r="L12" s="49">
        <v>6500</v>
      </c>
      <c r="M12" s="49">
        <v>6500</v>
      </c>
      <c r="N12" s="49">
        <v>12000</v>
      </c>
      <c r="O12" s="49">
        <v>0</v>
      </c>
      <c r="P12" s="49">
        <v>250</v>
      </c>
      <c r="Q12" s="50">
        <f t="shared" ref="Q12:Q18" si="0">SUM(H12:P12)</f>
        <v>43125</v>
      </c>
      <c r="R12" s="73">
        <v>6042.1777419354839</v>
      </c>
      <c r="S12" s="77">
        <f t="shared" ref="S12:S70" si="1">Q12-R12</f>
        <v>37082.822258064516</v>
      </c>
      <c r="T12" s="59">
        <f>W12</f>
        <v>20344.3</v>
      </c>
      <c r="V12" s="5" t="s">
        <v>144</v>
      </c>
      <c r="W12" s="69">
        <f t="shared" ref="W12:W70" si="2">SUM(X12:AE12)</f>
        <v>20344.3</v>
      </c>
      <c r="X12" s="5">
        <v>20344.3</v>
      </c>
    </row>
    <row r="13" spans="1:396" s="5" customFormat="1" ht="45" customHeight="1" x14ac:dyDescent="0.25">
      <c r="A13" s="104">
        <v>2</v>
      </c>
      <c r="B13" s="101" t="s">
        <v>3</v>
      </c>
      <c r="C13" s="31" t="s">
        <v>4</v>
      </c>
      <c r="D13" s="31" t="s">
        <v>149</v>
      </c>
      <c r="E13" s="31" t="s">
        <v>155</v>
      </c>
      <c r="F13" s="31" t="s">
        <v>162</v>
      </c>
      <c r="G13" s="42">
        <v>22000</v>
      </c>
      <c r="H13" s="42">
        <f>G13</f>
        <v>22000</v>
      </c>
      <c r="I13" s="42">
        <v>0</v>
      </c>
      <c r="J13" s="42">
        <v>375</v>
      </c>
      <c r="K13" s="42">
        <v>0</v>
      </c>
      <c r="L13" s="42">
        <v>0</v>
      </c>
      <c r="M13" s="42">
        <v>0</v>
      </c>
      <c r="N13" s="42">
        <v>0</v>
      </c>
      <c r="O13" s="42">
        <v>0</v>
      </c>
      <c r="P13" s="42">
        <v>249.99999999999991</v>
      </c>
      <c r="Q13" s="51">
        <f t="shared" si="0"/>
        <v>22625</v>
      </c>
      <c r="R13" s="74">
        <v>5727.0883870967737</v>
      </c>
      <c r="S13" s="78">
        <f t="shared" si="1"/>
        <v>16897.911612903226</v>
      </c>
      <c r="T13" s="59">
        <f t="shared" ref="T13:T14" si="3">W13</f>
        <v>20344.3</v>
      </c>
      <c r="V13" s="5" t="s">
        <v>144</v>
      </c>
      <c r="W13" s="69">
        <f t="shared" si="2"/>
        <v>20344.3</v>
      </c>
      <c r="X13" s="5">
        <v>20344.3</v>
      </c>
    </row>
    <row r="14" spans="1:396" s="5" customFormat="1" ht="45" customHeight="1" x14ac:dyDescent="0.25">
      <c r="A14" s="104">
        <v>3</v>
      </c>
      <c r="B14" s="101" t="s">
        <v>3</v>
      </c>
      <c r="C14" s="42" t="s">
        <v>5</v>
      </c>
      <c r="D14" s="31" t="s">
        <v>150</v>
      </c>
      <c r="E14" s="31" t="s">
        <v>156</v>
      </c>
      <c r="F14" s="31" t="s">
        <v>148</v>
      </c>
      <c r="G14" s="42">
        <v>22000</v>
      </c>
      <c r="H14" s="42">
        <f>G14</f>
        <v>22000</v>
      </c>
      <c r="I14" s="42">
        <v>0</v>
      </c>
      <c r="J14" s="42">
        <v>375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249.99999999999991</v>
      </c>
      <c r="Q14" s="51">
        <f>SUM(H14:P14)</f>
        <v>22625</v>
      </c>
      <c r="R14" s="74">
        <v>5116.3941935483872</v>
      </c>
      <c r="S14" s="78">
        <f t="shared" si="1"/>
        <v>17508.605806451611</v>
      </c>
      <c r="T14" s="59">
        <f t="shared" si="3"/>
        <v>359</v>
      </c>
      <c r="V14" s="5" t="s">
        <v>144</v>
      </c>
      <c r="W14" s="69">
        <f t="shared" si="2"/>
        <v>359</v>
      </c>
      <c r="X14" s="5">
        <v>359</v>
      </c>
    </row>
    <row r="15" spans="1:396" s="5" customFormat="1" ht="45" customHeight="1" x14ac:dyDescent="0.25">
      <c r="A15" s="104">
        <v>4</v>
      </c>
      <c r="B15" s="101" t="s">
        <v>3</v>
      </c>
      <c r="C15" s="42" t="s">
        <v>146</v>
      </c>
      <c r="D15" s="31" t="s">
        <v>153</v>
      </c>
      <c r="E15" s="31" t="s">
        <v>157</v>
      </c>
      <c r="F15" s="31" t="s">
        <v>163</v>
      </c>
      <c r="G15" s="52">
        <v>25000</v>
      </c>
      <c r="H15" s="42">
        <v>25000</v>
      </c>
      <c r="I15" s="42">
        <v>0</v>
      </c>
      <c r="J15" s="42">
        <v>375</v>
      </c>
      <c r="K15" s="42">
        <v>0</v>
      </c>
      <c r="L15" s="42">
        <v>0</v>
      </c>
      <c r="M15" s="42">
        <v>0</v>
      </c>
      <c r="N15" s="42">
        <v>0</v>
      </c>
      <c r="O15" s="42">
        <v>0</v>
      </c>
      <c r="P15" s="42">
        <v>249.99999999999991</v>
      </c>
      <c r="Q15" s="51">
        <f t="shared" si="0"/>
        <v>25625</v>
      </c>
      <c r="R15" s="74">
        <v>5116.3941935483872</v>
      </c>
      <c r="S15" s="78">
        <f t="shared" si="1"/>
        <v>20508.605806451611</v>
      </c>
      <c r="T15" s="59" t="str">
        <f t="shared" ref="T12:T15" si="4">V15</f>
        <v>NO APLICA</v>
      </c>
      <c r="V15" s="5" t="s">
        <v>144</v>
      </c>
      <c r="W15" s="69">
        <f t="shared" si="2"/>
        <v>0</v>
      </c>
    </row>
    <row r="16" spans="1:396" s="5" customFormat="1" ht="45" customHeight="1" x14ac:dyDescent="0.25">
      <c r="A16" s="104">
        <v>5</v>
      </c>
      <c r="B16" s="101" t="s">
        <v>3</v>
      </c>
      <c r="C16" s="42" t="s">
        <v>147</v>
      </c>
      <c r="D16" s="31" t="s">
        <v>151</v>
      </c>
      <c r="E16" s="31" t="s">
        <v>158</v>
      </c>
      <c r="F16" s="31" t="s">
        <v>164</v>
      </c>
      <c r="G16" s="52">
        <v>22000</v>
      </c>
      <c r="H16" s="42">
        <v>22000</v>
      </c>
      <c r="I16" s="42">
        <v>0</v>
      </c>
      <c r="J16" s="42">
        <v>375</v>
      </c>
      <c r="K16" s="42">
        <v>0</v>
      </c>
      <c r="L16" s="42">
        <v>0</v>
      </c>
      <c r="M16" s="42">
        <v>0</v>
      </c>
      <c r="N16" s="42">
        <v>0</v>
      </c>
      <c r="O16" s="42">
        <v>0</v>
      </c>
      <c r="P16" s="42">
        <v>249.99999999999991</v>
      </c>
      <c r="Q16" s="51">
        <f t="shared" si="0"/>
        <v>22625</v>
      </c>
      <c r="R16" s="74">
        <v>5116.3941935483872</v>
      </c>
      <c r="S16" s="78">
        <f t="shared" si="1"/>
        <v>17508.605806451611</v>
      </c>
      <c r="T16" s="59" t="str">
        <f>V16</f>
        <v>NO APLICA</v>
      </c>
      <c r="V16" s="5" t="s">
        <v>144</v>
      </c>
      <c r="W16" s="69">
        <f t="shared" si="2"/>
        <v>0</v>
      </c>
    </row>
    <row r="17" spans="1:25" s="5" customFormat="1" ht="45" customHeight="1" x14ac:dyDescent="0.25">
      <c r="A17" s="104">
        <v>6</v>
      </c>
      <c r="B17" s="101" t="s">
        <v>3</v>
      </c>
      <c r="C17" s="42" t="s">
        <v>46</v>
      </c>
      <c r="D17" s="31" t="s">
        <v>152</v>
      </c>
      <c r="E17" s="31" t="s">
        <v>159</v>
      </c>
      <c r="F17" s="31" t="s">
        <v>165</v>
      </c>
      <c r="G17" s="53">
        <v>22000</v>
      </c>
      <c r="H17" s="42">
        <v>22000</v>
      </c>
      <c r="I17" s="42">
        <v>0</v>
      </c>
      <c r="J17" s="42">
        <v>375</v>
      </c>
      <c r="K17" s="42">
        <v>0</v>
      </c>
      <c r="L17" s="42">
        <v>0</v>
      </c>
      <c r="M17" s="42">
        <v>0</v>
      </c>
      <c r="N17" s="42">
        <v>0</v>
      </c>
      <c r="O17" s="42">
        <v>0</v>
      </c>
      <c r="P17" s="42">
        <v>249.99999999999991</v>
      </c>
      <c r="Q17" s="51">
        <f t="shared" si="0"/>
        <v>22625</v>
      </c>
      <c r="R17" s="74">
        <v>5116.3941935483872</v>
      </c>
      <c r="S17" s="78">
        <f t="shared" si="1"/>
        <v>17508.605806451611</v>
      </c>
      <c r="T17" s="59">
        <f>W17</f>
        <v>665</v>
      </c>
      <c r="V17" s="5" t="s">
        <v>144</v>
      </c>
      <c r="W17" s="69">
        <f t="shared" si="2"/>
        <v>665</v>
      </c>
      <c r="X17" s="5">
        <v>257</v>
      </c>
      <c r="Y17" s="5">
        <v>408</v>
      </c>
    </row>
    <row r="18" spans="1:25" s="5" customFormat="1" ht="45" customHeight="1" x14ac:dyDescent="0.25">
      <c r="A18" s="104">
        <v>7</v>
      </c>
      <c r="B18" s="101" t="s">
        <v>3</v>
      </c>
      <c r="C18" s="42" t="s">
        <v>192</v>
      </c>
      <c r="D18" s="31" t="s">
        <v>193</v>
      </c>
      <c r="E18" s="31" t="s">
        <v>171</v>
      </c>
      <c r="F18" s="31" t="s">
        <v>148</v>
      </c>
      <c r="G18" s="53">
        <v>22000</v>
      </c>
      <c r="H18" s="42">
        <v>22000</v>
      </c>
      <c r="I18" s="42">
        <v>0</v>
      </c>
      <c r="J18" s="42">
        <v>375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250</v>
      </c>
      <c r="Q18" s="51">
        <f t="shared" si="0"/>
        <v>22625</v>
      </c>
      <c r="R18" s="74">
        <v>5116.3941935483872</v>
      </c>
      <c r="S18" s="78">
        <f t="shared" si="1"/>
        <v>17508.605806451611</v>
      </c>
      <c r="T18" s="59" t="str">
        <f t="shared" ref="T18:T77" si="5">V18</f>
        <v>NO APLICA</v>
      </c>
      <c r="V18" s="5" t="s">
        <v>144</v>
      </c>
      <c r="W18" s="69">
        <f t="shared" si="2"/>
        <v>0</v>
      </c>
    </row>
    <row r="19" spans="1:25" s="7" customFormat="1" ht="45" customHeight="1" x14ac:dyDescent="0.25">
      <c r="A19" s="104">
        <v>8</v>
      </c>
      <c r="B19" s="101" t="s">
        <v>6</v>
      </c>
      <c r="C19" s="60" t="s">
        <v>199</v>
      </c>
      <c r="D19" s="60" t="s">
        <v>13</v>
      </c>
      <c r="E19" s="31" t="s">
        <v>157</v>
      </c>
      <c r="F19" s="31" t="s">
        <v>157</v>
      </c>
      <c r="G19" s="54">
        <v>9000</v>
      </c>
      <c r="H19" s="42">
        <v>9000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54">
        <f>H19*25%</f>
        <v>2250</v>
      </c>
      <c r="P19" s="55">
        <v>250.00000000000006</v>
      </c>
      <c r="Q19" s="51">
        <f>SUM(H19:P19)</f>
        <v>11500</v>
      </c>
      <c r="R19" s="75">
        <v>2662.4832258064516</v>
      </c>
      <c r="S19" s="78">
        <f t="shared" si="1"/>
        <v>8837.5167741935475</v>
      </c>
      <c r="T19" s="59" t="str">
        <f t="shared" si="5"/>
        <v>NO APLICA</v>
      </c>
      <c r="V19" s="5" t="s">
        <v>144</v>
      </c>
      <c r="W19" s="69">
        <f t="shared" si="2"/>
        <v>0</v>
      </c>
    </row>
    <row r="20" spans="1:25" s="7" customFormat="1" ht="45" customHeight="1" x14ac:dyDescent="0.25">
      <c r="A20" s="104">
        <v>9</v>
      </c>
      <c r="B20" s="101" t="s">
        <v>6</v>
      </c>
      <c r="C20" s="60" t="s">
        <v>200</v>
      </c>
      <c r="D20" s="60" t="s">
        <v>201</v>
      </c>
      <c r="E20" s="31" t="s">
        <v>157</v>
      </c>
      <c r="F20" s="31" t="s">
        <v>157</v>
      </c>
      <c r="G20" s="54">
        <v>7000</v>
      </c>
      <c r="H20" s="42">
        <v>7000</v>
      </c>
      <c r="I20" s="42">
        <v>0</v>
      </c>
      <c r="J20" s="54">
        <v>0</v>
      </c>
      <c r="K20" s="42">
        <v>0</v>
      </c>
      <c r="L20" s="42">
        <v>0</v>
      </c>
      <c r="M20" s="42">
        <v>0</v>
      </c>
      <c r="N20" s="42">
        <v>0</v>
      </c>
      <c r="O20" s="54">
        <f t="shared" ref="O20:O80" si="6">H20*25%</f>
        <v>1750</v>
      </c>
      <c r="P20" s="57">
        <v>250.00000000000006</v>
      </c>
      <c r="Q20" s="51">
        <f t="shared" ref="Q20:Q77" si="7">SUM(H20:P20)</f>
        <v>9000</v>
      </c>
      <c r="R20" s="75">
        <v>1946.2180645161293</v>
      </c>
      <c r="S20" s="78">
        <f t="shared" si="1"/>
        <v>7053.7819354838703</v>
      </c>
      <c r="T20" s="59" t="str">
        <f t="shared" si="5"/>
        <v>NO APLICA</v>
      </c>
      <c r="V20" s="5" t="s">
        <v>144</v>
      </c>
      <c r="W20" s="69">
        <f t="shared" si="2"/>
        <v>0</v>
      </c>
    </row>
    <row r="21" spans="1:25" s="7" customFormat="1" ht="45" customHeight="1" x14ac:dyDescent="0.25">
      <c r="A21" s="104">
        <v>10</v>
      </c>
      <c r="B21" s="101" t="s">
        <v>6</v>
      </c>
      <c r="C21" s="60" t="s">
        <v>59</v>
      </c>
      <c r="D21" s="60" t="s">
        <v>188</v>
      </c>
      <c r="E21" s="31" t="s">
        <v>157</v>
      </c>
      <c r="F21" s="31" t="s">
        <v>163</v>
      </c>
      <c r="G21" s="54">
        <v>7000</v>
      </c>
      <c r="H21" s="42">
        <v>7000</v>
      </c>
      <c r="I21" s="42">
        <v>0</v>
      </c>
      <c r="J21" s="42">
        <v>0</v>
      </c>
      <c r="K21" s="42">
        <v>0</v>
      </c>
      <c r="L21" s="42">
        <v>0</v>
      </c>
      <c r="M21" s="42">
        <v>0</v>
      </c>
      <c r="N21" s="42">
        <v>0</v>
      </c>
      <c r="O21" s="54">
        <f t="shared" si="6"/>
        <v>1750</v>
      </c>
      <c r="P21" s="55">
        <v>250.00000000000006</v>
      </c>
      <c r="Q21" s="51">
        <f t="shared" si="7"/>
        <v>9000</v>
      </c>
      <c r="R21" s="75">
        <v>1946.2280645161293</v>
      </c>
      <c r="S21" s="78">
        <f t="shared" si="1"/>
        <v>7053.7719354838709</v>
      </c>
      <c r="T21" s="59" t="str">
        <f t="shared" si="5"/>
        <v>NO APLICA</v>
      </c>
      <c r="V21" s="5" t="s">
        <v>144</v>
      </c>
      <c r="W21" s="69">
        <f t="shared" si="2"/>
        <v>0</v>
      </c>
    </row>
    <row r="22" spans="1:25" s="7" customFormat="1" ht="45" customHeight="1" x14ac:dyDescent="0.25">
      <c r="A22" s="104">
        <v>11</v>
      </c>
      <c r="B22" s="101" t="s">
        <v>6</v>
      </c>
      <c r="C22" s="60" t="s">
        <v>145</v>
      </c>
      <c r="D22" s="60" t="s">
        <v>202</v>
      </c>
      <c r="E22" s="31" t="s">
        <v>170</v>
      </c>
      <c r="F22" s="31" t="s">
        <v>170</v>
      </c>
      <c r="G22" s="54">
        <v>15000</v>
      </c>
      <c r="H22" s="42">
        <v>15000</v>
      </c>
      <c r="I22" s="42">
        <v>0</v>
      </c>
      <c r="J22" s="42">
        <v>375.0000000000004</v>
      </c>
      <c r="K22" s="42">
        <v>0</v>
      </c>
      <c r="L22" s="42">
        <v>0</v>
      </c>
      <c r="M22" s="42">
        <v>0</v>
      </c>
      <c r="N22" s="42">
        <v>0</v>
      </c>
      <c r="O22" s="54">
        <f t="shared" si="6"/>
        <v>3750</v>
      </c>
      <c r="P22" s="55">
        <v>250.00000000000006</v>
      </c>
      <c r="Q22" s="51">
        <f t="shared" si="7"/>
        <v>19375</v>
      </c>
      <c r="R22" s="75">
        <v>4913.9354838709678</v>
      </c>
      <c r="S22" s="78">
        <f t="shared" si="1"/>
        <v>14461.064516129032</v>
      </c>
      <c r="T22" s="59" t="str">
        <f t="shared" si="5"/>
        <v>NO APLICA</v>
      </c>
      <c r="V22" s="5" t="s">
        <v>144</v>
      </c>
      <c r="W22" s="69">
        <f t="shared" si="2"/>
        <v>0</v>
      </c>
    </row>
    <row r="23" spans="1:25" s="7" customFormat="1" ht="45" customHeight="1" x14ac:dyDescent="0.25">
      <c r="A23" s="104">
        <v>12</v>
      </c>
      <c r="B23" s="101" t="s">
        <v>6</v>
      </c>
      <c r="C23" s="60" t="s">
        <v>203</v>
      </c>
      <c r="D23" s="60" t="s">
        <v>72</v>
      </c>
      <c r="E23" s="31" t="s">
        <v>170</v>
      </c>
      <c r="F23" s="31" t="s">
        <v>170</v>
      </c>
      <c r="G23" s="54">
        <v>11000</v>
      </c>
      <c r="H23" s="42">
        <v>11000</v>
      </c>
      <c r="I23" s="42">
        <v>0</v>
      </c>
      <c r="J23" s="42">
        <v>375</v>
      </c>
      <c r="K23" s="42">
        <v>0</v>
      </c>
      <c r="L23" s="42">
        <v>0</v>
      </c>
      <c r="M23" s="42">
        <v>0</v>
      </c>
      <c r="N23" s="42">
        <v>0</v>
      </c>
      <c r="O23" s="54">
        <f t="shared" si="6"/>
        <v>2750</v>
      </c>
      <c r="P23" s="55">
        <v>250.00000000000006</v>
      </c>
      <c r="Q23" s="51">
        <f t="shared" si="7"/>
        <v>14375</v>
      </c>
      <c r="R23" s="75">
        <v>3390.6051612903225</v>
      </c>
      <c r="S23" s="78">
        <f t="shared" si="1"/>
        <v>10984.394838709677</v>
      </c>
      <c r="T23" s="59" t="str">
        <f t="shared" si="5"/>
        <v>NO APLICA</v>
      </c>
      <c r="V23" s="5" t="s">
        <v>144</v>
      </c>
      <c r="W23" s="69">
        <f t="shared" si="2"/>
        <v>0</v>
      </c>
    </row>
    <row r="24" spans="1:25" s="7" customFormat="1" ht="45" customHeight="1" x14ac:dyDescent="0.25">
      <c r="A24" s="104">
        <v>13</v>
      </c>
      <c r="B24" s="101" t="s">
        <v>6</v>
      </c>
      <c r="C24" s="60" t="s">
        <v>44</v>
      </c>
      <c r="D24" s="60" t="s">
        <v>73</v>
      </c>
      <c r="E24" s="31" t="s">
        <v>170</v>
      </c>
      <c r="F24" s="31" t="s">
        <v>170</v>
      </c>
      <c r="G24" s="54">
        <v>8000</v>
      </c>
      <c r="H24" s="42">
        <v>8000</v>
      </c>
      <c r="I24" s="42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54">
        <f t="shared" si="6"/>
        <v>2000</v>
      </c>
      <c r="P24" s="56">
        <v>250.00000000000006</v>
      </c>
      <c r="Q24" s="51">
        <f t="shared" si="7"/>
        <v>10250</v>
      </c>
      <c r="R24" s="75">
        <v>2250.9106451612906</v>
      </c>
      <c r="S24" s="78">
        <f t="shared" si="1"/>
        <v>7999.0893548387094</v>
      </c>
      <c r="T24" s="59" t="str">
        <f t="shared" si="5"/>
        <v>NO APLICA</v>
      </c>
      <c r="V24" s="5" t="s">
        <v>144</v>
      </c>
      <c r="W24" s="69">
        <f t="shared" si="2"/>
        <v>0</v>
      </c>
    </row>
    <row r="25" spans="1:25" s="8" customFormat="1" ht="45" customHeight="1" x14ac:dyDescent="0.25">
      <c r="A25" s="104">
        <v>14</v>
      </c>
      <c r="B25" s="101" t="s">
        <v>6</v>
      </c>
      <c r="C25" s="60" t="s">
        <v>140</v>
      </c>
      <c r="D25" s="60" t="s">
        <v>204</v>
      </c>
      <c r="E25" s="31" t="s">
        <v>175</v>
      </c>
      <c r="F25" s="31" t="s">
        <v>175</v>
      </c>
      <c r="G25" s="54">
        <v>8000</v>
      </c>
      <c r="H25" s="42">
        <v>8000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54">
        <f t="shared" si="6"/>
        <v>2000</v>
      </c>
      <c r="P25" s="56">
        <v>250.00000000000006</v>
      </c>
      <c r="Q25" s="51">
        <f t="shared" si="7"/>
        <v>10250</v>
      </c>
      <c r="R25" s="75">
        <v>2250.9106451612906</v>
      </c>
      <c r="S25" s="78">
        <f t="shared" si="1"/>
        <v>7999.0893548387094</v>
      </c>
      <c r="T25" s="59">
        <f>W25</f>
        <v>132</v>
      </c>
      <c r="V25" s="5" t="s">
        <v>144</v>
      </c>
      <c r="W25" s="69">
        <f t="shared" si="2"/>
        <v>132</v>
      </c>
      <c r="X25" s="8">
        <v>132</v>
      </c>
    </row>
    <row r="26" spans="1:25" s="7" customFormat="1" ht="45" customHeight="1" x14ac:dyDescent="0.25">
      <c r="A26" s="104">
        <v>15</v>
      </c>
      <c r="B26" s="101" t="s">
        <v>6</v>
      </c>
      <c r="C26" s="60" t="s">
        <v>7</v>
      </c>
      <c r="D26" s="60" t="s">
        <v>205</v>
      </c>
      <c r="E26" s="31" t="s">
        <v>167</v>
      </c>
      <c r="F26" s="31" t="s">
        <v>167</v>
      </c>
      <c r="G26" s="54">
        <v>15000</v>
      </c>
      <c r="H26" s="42">
        <v>15000</v>
      </c>
      <c r="I26" s="42">
        <v>0</v>
      </c>
      <c r="J26" s="42">
        <v>375.0000000000004</v>
      </c>
      <c r="K26" s="42">
        <v>0</v>
      </c>
      <c r="L26" s="42">
        <v>0</v>
      </c>
      <c r="M26" s="42">
        <v>0</v>
      </c>
      <c r="N26" s="42">
        <v>0</v>
      </c>
      <c r="O26" s="54">
        <f t="shared" si="6"/>
        <v>3750</v>
      </c>
      <c r="P26" s="55">
        <v>250.00000000000006</v>
      </c>
      <c r="Q26" s="51">
        <f t="shared" si="7"/>
        <v>19375</v>
      </c>
      <c r="R26" s="75">
        <v>4913.9354838709678</v>
      </c>
      <c r="S26" s="78">
        <f t="shared" si="1"/>
        <v>14461.064516129032</v>
      </c>
      <c r="T26" s="59" t="str">
        <f t="shared" si="5"/>
        <v>NO APLICA</v>
      </c>
      <c r="V26" s="5" t="s">
        <v>144</v>
      </c>
      <c r="W26" s="69">
        <f t="shared" si="2"/>
        <v>0</v>
      </c>
    </row>
    <row r="27" spans="1:25" s="7" customFormat="1" ht="45" customHeight="1" x14ac:dyDescent="0.25">
      <c r="A27" s="104">
        <v>16</v>
      </c>
      <c r="B27" s="101" t="s">
        <v>6</v>
      </c>
      <c r="C27" s="60" t="s">
        <v>196</v>
      </c>
      <c r="D27" s="60" t="s">
        <v>198</v>
      </c>
      <c r="E27" s="31" t="s">
        <v>167</v>
      </c>
      <c r="F27" s="31" t="s">
        <v>167</v>
      </c>
      <c r="G27" s="54">
        <v>11000</v>
      </c>
      <c r="H27" s="42">
        <v>11000</v>
      </c>
      <c r="I27" s="42">
        <v>0</v>
      </c>
      <c r="J27" s="42">
        <v>375.0000000000004</v>
      </c>
      <c r="K27" s="42">
        <v>0</v>
      </c>
      <c r="L27" s="42">
        <v>0</v>
      </c>
      <c r="M27" s="42">
        <v>0</v>
      </c>
      <c r="N27" s="42">
        <v>0</v>
      </c>
      <c r="O27" s="54">
        <f t="shared" si="6"/>
        <v>2750</v>
      </c>
      <c r="P27" s="55">
        <v>250.00000000000006</v>
      </c>
      <c r="Q27" s="51">
        <f t="shared" si="7"/>
        <v>14375</v>
      </c>
      <c r="R27" s="75">
        <v>7880.1951612903231</v>
      </c>
      <c r="S27" s="78">
        <f t="shared" si="1"/>
        <v>6494.8048387096769</v>
      </c>
      <c r="T27" s="59" t="str">
        <f t="shared" si="5"/>
        <v>NO APLICA</v>
      </c>
      <c r="V27" s="5" t="s">
        <v>144</v>
      </c>
      <c r="W27" s="69">
        <f t="shared" si="2"/>
        <v>0</v>
      </c>
    </row>
    <row r="28" spans="1:25" s="7" customFormat="1" ht="45" customHeight="1" x14ac:dyDescent="0.25">
      <c r="A28" s="104">
        <v>17</v>
      </c>
      <c r="B28" s="101" t="s">
        <v>6</v>
      </c>
      <c r="C28" s="60" t="s">
        <v>206</v>
      </c>
      <c r="D28" s="60" t="s">
        <v>207</v>
      </c>
      <c r="E28" s="31" t="s">
        <v>167</v>
      </c>
      <c r="F28" s="31" t="s">
        <v>167</v>
      </c>
      <c r="G28" s="54">
        <v>7000</v>
      </c>
      <c r="H28" s="42">
        <v>7000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54">
        <f t="shared" si="6"/>
        <v>1750</v>
      </c>
      <c r="P28" s="55">
        <v>250.00000000000006</v>
      </c>
      <c r="Q28" s="51">
        <f t="shared" si="7"/>
        <v>9000</v>
      </c>
      <c r="R28" s="75">
        <v>1946.2180645161293</v>
      </c>
      <c r="S28" s="78">
        <f t="shared" si="1"/>
        <v>7053.7819354838703</v>
      </c>
      <c r="T28" s="59" t="str">
        <f t="shared" si="5"/>
        <v>NO APLICA</v>
      </c>
      <c r="V28" s="5" t="s">
        <v>144</v>
      </c>
      <c r="W28" s="69">
        <f t="shared" si="2"/>
        <v>0</v>
      </c>
    </row>
    <row r="29" spans="1:25" s="7" customFormat="1" ht="45" customHeight="1" x14ac:dyDescent="0.25">
      <c r="A29" s="104">
        <v>18</v>
      </c>
      <c r="B29" s="101" t="s">
        <v>6</v>
      </c>
      <c r="C29" s="60" t="s">
        <v>208</v>
      </c>
      <c r="D29" s="60" t="s">
        <v>209</v>
      </c>
      <c r="E29" s="31" t="s">
        <v>166</v>
      </c>
      <c r="F29" s="31" t="s">
        <v>166</v>
      </c>
      <c r="G29" s="54">
        <v>15000</v>
      </c>
      <c r="H29" s="42">
        <v>15000</v>
      </c>
      <c r="I29" s="42">
        <v>0</v>
      </c>
      <c r="J29" s="42">
        <v>375.0000000000004</v>
      </c>
      <c r="K29" s="42">
        <v>0</v>
      </c>
      <c r="L29" s="42">
        <v>0</v>
      </c>
      <c r="M29" s="42">
        <v>0</v>
      </c>
      <c r="N29" s="42">
        <v>0</v>
      </c>
      <c r="O29" s="54">
        <f t="shared" si="6"/>
        <v>3750</v>
      </c>
      <c r="P29" s="55">
        <v>250.00000000000006</v>
      </c>
      <c r="Q29" s="51">
        <f t="shared" si="7"/>
        <v>19375</v>
      </c>
      <c r="R29" s="75">
        <v>4913.9354838709678</v>
      </c>
      <c r="S29" s="78">
        <f t="shared" si="1"/>
        <v>14461.064516129032</v>
      </c>
      <c r="T29" s="59" t="str">
        <f t="shared" si="5"/>
        <v>NO APLICA</v>
      </c>
      <c r="V29" s="5" t="s">
        <v>144</v>
      </c>
      <c r="W29" s="69">
        <f t="shared" si="2"/>
        <v>0</v>
      </c>
    </row>
    <row r="30" spans="1:25" s="7" customFormat="1" ht="45" customHeight="1" x14ac:dyDescent="0.25">
      <c r="A30" s="104">
        <v>19</v>
      </c>
      <c r="B30" s="101" t="s">
        <v>6</v>
      </c>
      <c r="C30" s="60" t="s">
        <v>110</v>
      </c>
      <c r="D30" s="60" t="s">
        <v>74</v>
      </c>
      <c r="E30" s="31" t="s">
        <v>166</v>
      </c>
      <c r="F30" s="31" t="s">
        <v>166</v>
      </c>
      <c r="G30" s="54">
        <v>5500</v>
      </c>
      <c r="H30" s="42">
        <v>5500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54">
        <f t="shared" si="6"/>
        <v>1375</v>
      </c>
      <c r="P30" s="55">
        <v>250.00000000000006</v>
      </c>
      <c r="Q30" s="51">
        <f t="shared" si="7"/>
        <v>7125</v>
      </c>
      <c r="R30" s="75">
        <v>1423.854193548387</v>
      </c>
      <c r="S30" s="78">
        <f t="shared" si="1"/>
        <v>5701.1458064516128</v>
      </c>
      <c r="T30" s="59" t="str">
        <f t="shared" si="5"/>
        <v>NO APLICA</v>
      </c>
      <c r="V30" s="5" t="s">
        <v>144</v>
      </c>
      <c r="W30" s="69">
        <f t="shared" si="2"/>
        <v>0</v>
      </c>
    </row>
    <row r="31" spans="1:25" s="7" customFormat="1" ht="45" customHeight="1" x14ac:dyDescent="0.25">
      <c r="A31" s="104">
        <v>20</v>
      </c>
      <c r="B31" s="101" t="s">
        <v>6</v>
      </c>
      <c r="C31" s="60" t="s">
        <v>61</v>
      </c>
      <c r="D31" s="60" t="s">
        <v>68</v>
      </c>
      <c r="E31" s="31" t="s">
        <v>166</v>
      </c>
      <c r="F31" s="31" t="s">
        <v>166</v>
      </c>
      <c r="G31" s="54">
        <v>7000</v>
      </c>
      <c r="H31" s="42">
        <v>7000</v>
      </c>
      <c r="I31" s="42">
        <v>0</v>
      </c>
      <c r="J31" s="42">
        <v>375.0000000000004</v>
      </c>
      <c r="K31" s="42">
        <v>0</v>
      </c>
      <c r="L31" s="42">
        <v>0</v>
      </c>
      <c r="M31" s="42">
        <v>0</v>
      </c>
      <c r="N31" s="42">
        <v>0</v>
      </c>
      <c r="O31" s="54">
        <f t="shared" si="6"/>
        <v>1750</v>
      </c>
      <c r="P31" s="55">
        <v>250.00000000000006</v>
      </c>
      <c r="Q31" s="51">
        <f t="shared" si="7"/>
        <v>9375</v>
      </c>
      <c r="R31" s="75">
        <v>2037.6248387096775</v>
      </c>
      <c r="S31" s="78">
        <f t="shared" si="1"/>
        <v>7337.3751612903225</v>
      </c>
      <c r="T31" s="59" t="str">
        <f t="shared" si="5"/>
        <v>NO APLICA</v>
      </c>
      <c r="V31" s="5" t="s">
        <v>144</v>
      </c>
      <c r="W31" s="69">
        <f t="shared" si="2"/>
        <v>0</v>
      </c>
    </row>
    <row r="32" spans="1:25" s="7" customFormat="1" ht="45" customHeight="1" x14ac:dyDescent="0.25">
      <c r="A32" s="104">
        <v>21</v>
      </c>
      <c r="B32" s="101" t="s">
        <v>6</v>
      </c>
      <c r="C32" s="60" t="s">
        <v>210</v>
      </c>
      <c r="D32" s="60" t="s">
        <v>126</v>
      </c>
      <c r="E32" s="31" t="s">
        <v>173</v>
      </c>
      <c r="F32" s="31" t="s">
        <v>251</v>
      </c>
      <c r="G32" s="54">
        <v>15000</v>
      </c>
      <c r="H32" s="42">
        <v>15000</v>
      </c>
      <c r="I32" s="42">
        <v>0</v>
      </c>
      <c r="J32" s="54">
        <v>375.0000000000004</v>
      </c>
      <c r="K32" s="42">
        <v>0</v>
      </c>
      <c r="L32" s="42">
        <v>0</v>
      </c>
      <c r="M32" s="42">
        <v>0</v>
      </c>
      <c r="N32" s="42">
        <v>0</v>
      </c>
      <c r="O32" s="54">
        <f t="shared" si="6"/>
        <v>3750</v>
      </c>
      <c r="P32" s="55">
        <v>250.00000000000006</v>
      </c>
      <c r="Q32" s="51">
        <f t="shared" si="7"/>
        <v>19375</v>
      </c>
      <c r="R32" s="75">
        <v>11685.825483870969</v>
      </c>
      <c r="S32" s="78">
        <f t="shared" si="1"/>
        <v>7689.174516129031</v>
      </c>
      <c r="T32" s="59" t="str">
        <f t="shared" si="5"/>
        <v>NO APLICA</v>
      </c>
      <c r="V32" s="5" t="s">
        <v>144</v>
      </c>
      <c r="W32" s="69">
        <f t="shared" si="2"/>
        <v>0</v>
      </c>
    </row>
    <row r="33" spans="1:24" s="7" customFormat="1" ht="45" customHeight="1" x14ac:dyDescent="0.25">
      <c r="A33" s="104">
        <v>22</v>
      </c>
      <c r="B33" s="101" t="s">
        <v>6</v>
      </c>
      <c r="C33" s="60" t="s">
        <v>50</v>
      </c>
      <c r="D33" s="60" t="s">
        <v>63</v>
      </c>
      <c r="E33" s="31" t="s">
        <v>173</v>
      </c>
      <c r="F33" s="31" t="s">
        <v>251</v>
      </c>
      <c r="G33" s="54">
        <v>6000</v>
      </c>
      <c r="H33" s="42">
        <v>6000</v>
      </c>
      <c r="I33" s="42">
        <v>0</v>
      </c>
      <c r="J33" s="42">
        <v>0</v>
      </c>
      <c r="K33" s="42">
        <v>0</v>
      </c>
      <c r="L33" s="42">
        <v>0</v>
      </c>
      <c r="M33" s="42">
        <v>0</v>
      </c>
      <c r="N33" s="42">
        <v>0</v>
      </c>
      <c r="O33" s="54">
        <f t="shared" si="6"/>
        <v>1500</v>
      </c>
      <c r="P33" s="55">
        <v>250.00000000000006</v>
      </c>
      <c r="Q33" s="51">
        <f t="shared" si="7"/>
        <v>7750</v>
      </c>
      <c r="R33" s="75">
        <v>1570.2654838709677</v>
      </c>
      <c r="S33" s="78">
        <f t="shared" si="1"/>
        <v>6179.7345161290323</v>
      </c>
      <c r="T33" s="59" t="str">
        <f t="shared" si="5"/>
        <v>NO APLICA</v>
      </c>
      <c r="V33" s="5" t="s">
        <v>144</v>
      </c>
      <c r="W33" s="69">
        <f t="shared" si="2"/>
        <v>0</v>
      </c>
    </row>
    <row r="34" spans="1:24" s="7" customFormat="1" ht="45" customHeight="1" x14ac:dyDescent="0.25">
      <c r="A34" s="104">
        <v>23</v>
      </c>
      <c r="B34" s="101" t="s">
        <v>6</v>
      </c>
      <c r="C34" s="60" t="s">
        <v>51</v>
      </c>
      <c r="D34" s="60" t="s">
        <v>76</v>
      </c>
      <c r="E34" s="31" t="s">
        <v>173</v>
      </c>
      <c r="F34" s="31" t="s">
        <v>251</v>
      </c>
      <c r="G34" s="54">
        <v>11000</v>
      </c>
      <c r="H34" s="42">
        <v>11000</v>
      </c>
      <c r="I34" s="42">
        <v>0</v>
      </c>
      <c r="J34" s="42">
        <v>375.0000000000004</v>
      </c>
      <c r="K34" s="42">
        <v>0</v>
      </c>
      <c r="L34" s="42">
        <v>0</v>
      </c>
      <c r="M34" s="42">
        <v>0</v>
      </c>
      <c r="N34" s="42">
        <v>0</v>
      </c>
      <c r="O34" s="54">
        <f t="shared" si="6"/>
        <v>2750</v>
      </c>
      <c r="P34" s="55">
        <v>250.00000000000006</v>
      </c>
      <c r="Q34" s="51">
        <f t="shared" si="7"/>
        <v>14375</v>
      </c>
      <c r="R34" s="75">
        <v>3580.4451612903226</v>
      </c>
      <c r="S34" s="78">
        <f t="shared" si="1"/>
        <v>10794.554838709677</v>
      </c>
      <c r="T34" s="59" t="str">
        <f t="shared" si="5"/>
        <v>NO APLICA</v>
      </c>
      <c r="V34" s="5" t="s">
        <v>144</v>
      </c>
      <c r="W34" s="69">
        <f t="shared" si="2"/>
        <v>0</v>
      </c>
    </row>
    <row r="35" spans="1:24" s="7" customFormat="1" ht="45" customHeight="1" x14ac:dyDescent="0.25">
      <c r="A35" s="104">
        <v>24</v>
      </c>
      <c r="B35" s="101" t="s">
        <v>6</v>
      </c>
      <c r="C35" s="60" t="s">
        <v>139</v>
      </c>
      <c r="D35" s="60" t="s">
        <v>63</v>
      </c>
      <c r="E35" s="31" t="s">
        <v>158</v>
      </c>
      <c r="F35" s="31" t="s">
        <v>164</v>
      </c>
      <c r="G35" s="54">
        <v>6000</v>
      </c>
      <c r="H35" s="42">
        <v>6000</v>
      </c>
      <c r="I35" s="42">
        <v>0</v>
      </c>
      <c r="J35" s="54">
        <v>0</v>
      </c>
      <c r="K35" s="42">
        <v>0</v>
      </c>
      <c r="L35" s="42">
        <v>0</v>
      </c>
      <c r="M35" s="42">
        <v>0</v>
      </c>
      <c r="N35" s="42">
        <v>0</v>
      </c>
      <c r="O35" s="54">
        <f t="shared" si="6"/>
        <v>1500</v>
      </c>
      <c r="P35" s="55">
        <v>250.00000000000006</v>
      </c>
      <c r="Q35" s="51">
        <f t="shared" si="7"/>
        <v>7750</v>
      </c>
      <c r="R35" s="75">
        <v>1570.2654838709677</v>
      </c>
      <c r="S35" s="78">
        <f t="shared" si="1"/>
        <v>6179.7345161290323</v>
      </c>
      <c r="T35" s="59" t="str">
        <f t="shared" si="5"/>
        <v>NO APLICA</v>
      </c>
      <c r="V35" s="5" t="s">
        <v>144</v>
      </c>
      <c r="W35" s="69">
        <f t="shared" si="2"/>
        <v>0</v>
      </c>
    </row>
    <row r="36" spans="1:24" s="7" customFormat="1" ht="45" customHeight="1" x14ac:dyDescent="0.25">
      <c r="A36" s="104">
        <v>25</v>
      </c>
      <c r="B36" s="101" t="s">
        <v>6</v>
      </c>
      <c r="C36" s="60" t="s">
        <v>211</v>
      </c>
      <c r="D36" s="60" t="s">
        <v>212</v>
      </c>
      <c r="E36" s="31" t="s">
        <v>158</v>
      </c>
      <c r="F36" s="31" t="s">
        <v>174</v>
      </c>
      <c r="G36" s="54">
        <v>15000</v>
      </c>
      <c r="H36" s="42">
        <v>15000</v>
      </c>
      <c r="I36" s="42">
        <v>0</v>
      </c>
      <c r="J36" s="42">
        <v>375.0000000000004</v>
      </c>
      <c r="K36" s="42">
        <v>0</v>
      </c>
      <c r="L36" s="42">
        <v>0</v>
      </c>
      <c r="M36" s="42">
        <v>0</v>
      </c>
      <c r="N36" s="42">
        <v>0</v>
      </c>
      <c r="O36" s="54">
        <f t="shared" si="6"/>
        <v>3750</v>
      </c>
      <c r="P36" s="55">
        <v>250.00000000000006</v>
      </c>
      <c r="Q36" s="51">
        <f t="shared" si="7"/>
        <v>19375</v>
      </c>
      <c r="R36" s="75">
        <v>4913.9354838709678</v>
      </c>
      <c r="S36" s="78">
        <f t="shared" si="1"/>
        <v>14461.064516129032</v>
      </c>
      <c r="T36" s="59" t="str">
        <f t="shared" si="5"/>
        <v>NO APLICA</v>
      </c>
      <c r="V36" s="5" t="s">
        <v>144</v>
      </c>
      <c r="W36" s="69">
        <f t="shared" si="2"/>
        <v>0</v>
      </c>
    </row>
    <row r="37" spans="1:24" s="8" customFormat="1" ht="45" customHeight="1" x14ac:dyDescent="0.25">
      <c r="A37" s="104">
        <v>26</v>
      </c>
      <c r="B37" s="101" t="s">
        <v>6</v>
      </c>
      <c r="C37" s="60" t="s">
        <v>58</v>
      </c>
      <c r="D37" s="60" t="s">
        <v>63</v>
      </c>
      <c r="E37" s="31" t="s">
        <v>158</v>
      </c>
      <c r="F37" s="31" t="s">
        <v>174</v>
      </c>
      <c r="G37" s="54">
        <v>6000</v>
      </c>
      <c r="H37" s="42">
        <v>6000</v>
      </c>
      <c r="I37" s="42">
        <v>0</v>
      </c>
      <c r="J37" s="42">
        <v>0</v>
      </c>
      <c r="K37" s="42">
        <v>0</v>
      </c>
      <c r="L37" s="42">
        <v>0</v>
      </c>
      <c r="M37" s="42">
        <v>0</v>
      </c>
      <c r="N37" s="42">
        <v>0</v>
      </c>
      <c r="O37" s="54">
        <f t="shared" si="6"/>
        <v>1500</v>
      </c>
      <c r="P37" s="55">
        <v>250.00000000000006</v>
      </c>
      <c r="Q37" s="51">
        <f t="shared" si="7"/>
        <v>7750</v>
      </c>
      <c r="R37" s="75">
        <v>1570.2654838709677</v>
      </c>
      <c r="S37" s="78">
        <f t="shared" si="1"/>
        <v>6179.7345161290323</v>
      </c>
      <c r="T37" s="59" t="str">
        <f t="shared" si="5"/>
        <v>NO APLICA</v>
      </c>
      <c r="V37" s="5" t="s">
        <v>144</v>
      </c>
      <c r="W37" s="69">
        <f t="shared" si="2"/>
        <v>0</v>
      </c>
    </row>
    <row r="38" spans="1:24" s="8" customFormat="1" ht="45" customHeight="1" x14ac:dyDescent="0.25">
      <c r="A38" s="104">
        <v>27</v>
      </c>
      <c r="B38" s="101" t="s">
        <v>6</v>
      </c>
      <c r="C38" s="60" t="s">
        <v>15</v>
      </c>
      <c r="D38" s="60" t="s">
        <v>213</v>
      </c>
      <c r="E38" s="31" t="s">
        <v>158</v>
      </c>
      <c r="F38" s="31" t="s">
        <v>256</v>
      </c>
      <c r="G38" s="54">
        <v>8000</v>
      </c>
      <c r="H38" s="42">
        <v>8000</v>
      </c>
      <c r="I38" s="42">
        <v>0</v>
      </c>
      <c r="J38" s="42">
        <v>0</v>
      </c>
      <c r="K38" s="42">
        <v>0</v>
      </c>
      <c r="L38" s="42">
        <v>0</v>
      </c>
      <c r="M38" s="42">
        <v>0</v>
      </c>
      <c r="N38" s="42">
        <v>0</v>
      </c>
      <c r="O38" s="54">
        <f t="shared" si="6"/>
        <v>2000</v>
      </c>
      <c r="P38" s="55">
        <v>250.00000000000006</v>
      </c>
      <c r="Q38" s="51">
        <f t="shared" si="7"/>
        <v>10250</v>
      </c>
      <c r="R38" s="75">
        <v>4625.550645161291</v>
      </c>
      <c r="S38" s="78">
        <f t="shared" si="1"/>
        <v>5624.449354838709</v>
      </c>
      <c r="T38" s="59" t="str">
        <f t="shared" si="5"/>
        <v>NO APLICA</v>
      </c>
      <c r="V38" s="5" t="s">
        <v>144</v>
      </c>
      <c r="W38" s="69">
        <f t="shared" si="2"/>
        <v>0</v>
      </c>
    </row>
    <row r="39" spans="1:24" s="8" customFormat="1" ht="45" customHeight="1" x14ac:dyDescent="0.25">
      <c r="A39" s="104">
        <v>28</v>
      </c>
      <c r="B39" s="101" t="s">
        <v>6</v>
      </c>
      <c r="C39" s="60" t="s">
        <v>62</v>
      </c>
      <c r="D39" s="60" t="s">
        <v>214</v>
      </c>
      <c r="E39" s="31" t="s">
        <v>158</v>
      </c>
      <c r="F39" s="31" t="s">
        <v>250</v>
      </c>
      <c r="G39" s="54">
        <v>8000</v>
      </c>
      <c r="H39" s="42">
        <v>8000</v>
      </c>
      <c r="I39" s="42">
        <v>0</v>
      </c>
      <c r="J39" s="42">
        <v>375.0000000000004</v>
      </c>
      <c r="K39" s="42">
        <v>0</v>
      </c>
      <c r="L39" s="42">
        <v>0</v>
      </c>
      <c r="M39" s="42">
        <v>0</v>
      </c>
      <c r="N39" s="42">
        <v>0</v>
      </c>
      <c r="O39" s="54">
        <f t="shared" si="6"/>
        <v>2000</v>
      </c>
      <c r="P39" s="55">
        <v>250.00000000000006</v>
      </c>
      <c r="Q39" s="51">
        <f t="shared" si="7"/>
        <v>10625</v>
      </c>
      <c r="R39" s="75">
        <v>2580.3274193548386</v>
      </c>
      <c r="S39" s="78">
        <f t="shared" si="1"/>
        <v>8044.6725806451614</v>
      </c>
      <c r="T39" s="59" t="str">
        <f t="shared" si="5"/>
        <v>NO APLICA</v>
      </c>
      <c r="V39" s="5" t="s">
        <v>144</v>
      </c>
      <c r="W39" s="69">
        <f t="shared" si="2"/>
        <v>0</v>
      </c>
    </row>
    <row r="40" spans="1:24" s="8" customFormat="1" ht="45" customHeight="1" x14ac:dyDescent="0.25">
      <c r="A40" s="104">
        <v>29</v>
      </c>
      <c r="B40" s="101" t="s">
        <v>6</v>
      </c>
      <c r="C40" s="60" t="s">
        <v>215</v>
      </c>
      <c r="D40" s="60" t="s">
        <v>67</v>
      </c>
      <c r="E40" s="31" t="s">
        <v>158</v>
      </c>
      <c r="F40" s="31" t="s">
        <v>252</v>
      </c>
      <c r="G40" s="54">
        <v>6000</v>
      </c>
      <c r="H40" s="42">
        <v>6000</v>
      </c>
      <c r="I40" s="42">
        <v>0</v>
      </c>
      <c r="J40" s="42">
        <v>0</v>
      </c>
      <c r="K40" s="42">
        <v>0</v>
      </c>
      <c r="L40" s="42">
        <v>0</v>
      </c>
      <c r="M40" s="42">
        <v>0</v>
      </c>
      <c r="N40" s="42">
        <v>0</v>
      </c>
      <c r="O40" s="54">
        <f t="shared" si="6"/>
        <v>1500</v>
      </c>
      <c r="P40" s="55">
        <v>250.00000000000006</v>
      </c>
      <c r="Q40" s="51">
        <f t="shared" si="7"/>
        <v>7750</v>
      </c>
      <c r="R40" s="75">
        <v>1671.0654838709679</v>
      </c>
      <c r="S40" s="78">
        <f t="shared" si="1"/>
        <v>6078.9345161290321</v>
      </c>
      <c r="T40" s="59" t="str">
        <f t="shared" si="5"/>
        <v>NO APLICA</v>
      </c>
      <c r="V40" s="5" t="s">
        <v>144</v>
      </c>
      <c r="W40" s="69">
        <f t="shared" si="2"/>
        <v>0</v>
      </c>
    </row>
    <row r="41" spans="1:24" s="8" customFormat="1" ht="45" customHeight="1" x14ac:dyDescent="0.25">
      <c r="A41" s="104">
        <v>30</v>
      </c>
      <c r="B41" s="101" t="s">
        <v>6</v>
      </c>
      <c r="C41" s="60" t="s">
        <v>96</v>
      </c>
      <c r="D41" s="60" t="s">
        <v>216</v>
      </c>
      <c r="E41" s="31" t="s">
        <v>158</v>
      </c>
      <c r="F41" s="31" t="s">
        <v>169</v>
      </c>
      <c r="G41" s="54">
        <v>8000</v>
      </c>
      <c r="H41" s="42">
        <v>8000</v>
      </c>
      <c r="I41" s="42">
        <v>0</v>
      </c>
      <c r="J41" s="54">
        <v>0</v>
      </c>
      <c r="K41" s="42">
        <v>0</v>
      </c>
      <c r="L41" s="42">
        <v>0</v>
      </c>
      <c r="M41" s="42">
        <v>0</v>
      </c>
      <c r="N41" s="42">
        <v>0</v>
      </c>
      <c r="O41" s="54">
        <f t="shared" si="6"/>
        <v>2000</v>
      </c>
      <c r="P41" s="55">
        <v>250.00000000000006</v>
      </c>
      <c r="Q41" s="51">
        <f t="shared" si="7"/>
        <v>10250</v>
      </c>
      <c r="R41" s="75">
        <v>2385.3106451612907</v>
      </c>
      <c r="S41" s="78">
        <f t="shared" si="1"/>
        <v>7864.6893548387088</v>
      </c>
      <c r="T41" s="59" t="str">
        <f t="shared" si="5"/>
        <v>NO APLICA</v>
      </c>
      <c r="V41" s="5" t="s">
        <v>144</v>
      </c>
      <c r="W41" s="69">
        <f t="shared" si="2"/>
        <v>0</v>
      </c>
    </row>
    <row r="42" spans="1:24" s="8" customFormat="1" ht="45" customHeight="1" x14ac:dyDescent="0.25">
      <c r="A42" s="104">
        <v>31</v>
      </c>
      <c r="B42" s="101" t="s">
        <v>6</v>
      </c>
      <c r="C42" s="60" t="s">
        <v>16</v>
      </c>
      <c r="D42" s="60" t="s">
        <v>17</v>
      </c>
      <c r="E42" s="31" t="s">
        <v>158</v>
      </c>
      <c r="F42" s="31" t="s">
        <v>169</v>
      </c>
      <c r="G42" s="54">
        <v>7000</v>
      </c>
      <c r="H42" s="42">
        <v>7000</v>
      </c>
      <c r="I42" s="42">
        <v>0</v>
      </c>
      <c r="J42" s="42">
        <v>0</v>
      </c>
      <c r="K42" s="42">
        <v>0</v>
      </c>
      <c r="L42" s="42">
        <v>0</v>
      </c>
      <c r="M42" s="42">
        <v>0</v>
      </c>
      <c r="N42" s="42">
        <v>0</v>
      </c>
      <c r="O42" s="54">
        <f t="shared" si="6"/>
        <v>1750</v>
      </c>
      <c r="P42" s="55">
        <v>250.00000000000006</v>
      </c>
      <c r="Q42" s="51">
        <f t="shared" si="7"/>
        <v>9000</v>
      </c>
      <c r="R42" s="75">
        <v>1946.2180645161293</v>
      </c>
      <c r="S42" s="78">
        <f t="shared" si="1"/>
        <v>7053.7819354838703</v>
      </c>
      <c r="T42" s="59">
        <f>W42</f>
        <v>294</v>
      </c>
      <c r="V42" s="5" t="s">
        <v>144</v>
      </c>
      <c r="W42" s="69">
        <f t="shared" si="2"/>
        <v>294</v>
      </c>
      <c r="X42" s="8">
        <v>294</v>
      </c>
    </row>
    <row r="43" spans="1:24" s="8" customFormat="1" ht="45" customHeight="1" x14ac:dyDescent="0.25">
      <c r="A43" s="104">
        <v>32</v>
      </c>
      <c r="B43" s="101" t="s">
        <v>6</v>
      </c>
      <c r="C43" s="60" t="s">
        <v>45</v>
      </c>
      <c r="D43" s="60" t="s">
        <v>14</v>
      </c>
      <c r="E43" s="31" t="s">
        <v>158</v>
      </c>
      <c r="F43" s="31" t="s">
        <v>168</v>
      </c>
      <c r="G43" s="54">
        <v>8000</v>
      </c>
      <c r="H43" s="42">
        <v>8000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0</v>
      </c>
      <c r="O43" s="54">
        <f t="shared" si="6"/>
        <v>2000</v>
      </c>
      <c r="P43" s="55">
        <v>250</v>
      </c>
      <c r="Q43" s="51">
        <f t="shared" si="7"/>
        <v>10250</v>
      </c>
      <c r="R43" s="75">
        <v>3907.3606451612904</v>
      </c>
      <c r="S43" s="78">
        <f t="shared" si="1"/>
        <v>6342.6393548387096</v>
      </c>
      <c r="T43" s="59" t="str">
        <f t="shared" si="5"/>
        <v>NO APLICA</v>
      </c>
      <c r="V43" s="5" t="s">
        <v>144</v>
      </c>
      <c r="W43" s="69">
        <f t="shared" si="2"/>
        <v>0</v>
      </c>
    </row>
    <row r="44" spans="1:24" s="8" customFormat="1" ht="45" customHeight="1" x14ac:dyDescent="0.25">
      <c r="A44" s="104">
        <v>33</v>
      </c>
      <c r="B44" s="101" t="s">
        <v>6</v>
      </c>
      <c r="C44" s="60" t="s">
        <v>133</v>
      </c>
      <c r="D44" s="60" t="s">
        <v>71</v>
      </c>
      <c r="E44" s="31" t="s">
        <v>158</v>
      </c>
      <c r="F44" s="31" t="s">
        <v>168</v>
      </c>
      <c r="G44" s="54">
        <v>5500</v>
      </c>
      <c r="H44" s="42">
        <v>5500</v>
      </c>
      <c r="I44" s="42">
        <v>0</v>
      </c>
      <c r="J44" s="42">
        <v>0</v>
      </c>
      <c r="K44" s="42">
        <v>0</v>
      </c>
      <c r="L44" s="42">
        <v>0</v>
      </c>
      <c r="M44" s="42">
        <v>0</v>
      </c>
      <c r="N44" s="42">
        <v>0</v>
      </c>
      <c r="O44" s="54">
        <f t="shared" si="6"/>
        <v>1375</v>
      </c>
      <c r="P44" s="55">
        <v>250.00000000000006</v>
      </c>
      <c r="Q44" s="51">
        <f t="shared" si="7"/>
        <v>7125</v>
      </c>
      <c r="R44" s="75">
        <v>1516.2541935483871</v>
      </c>
      <c r="S44" s="78">
        <f t="shared" si="1"/>
        <v>5608.7458064516131</v>
      </c>
      <c r="T44" s="59" t="str">
        <f t="shared" si="5"/>
        <v>NO APLICA</v>
      </c>
      <c r="V44" s="5" t="s">
        <v>144</v>
      </c>
      <c r="W44" s="69">
        <f t="shared" si="2"/>
        <v>0</v>
      </c>
    </row>
    <row r="45" spans="1:24" s="8" customFormat="1" ht="45" customHeight="1" x14ac:dyDescent="0.25">
      <c r="A45" s="104">
        <v>34</v>
      </c>
      <c r="B45" s="101" t="s">
        <v>6</v>
      </c>
      <c r="C45" s="60" t="s">
        <v>136</v>
      </c>
      <c r="D45" s="60" t="s">
        <v>77</v>
      </c>
      <c r="E45" s="31" t="s">
        <v>158</v>
      </c>
      <c r="F45" s="31" t="s">
        <v>168</v>
      </c>
      <c r="G45" s="54">
        <v>5000</v>
      </c>
      <c r="H45" s="42">
        <v>5000</v>
      </c>
      <c r="I45" s="42">
        <v>0</v>
      </c>
      <c r="J45" s="54">
        <v>0</v>
      </c>
      <c r="K45" s="42">
        <v>0</v>
      </c>
      <c r="L45" s="42">
        <v>0</v>
      </c>
      <c r="M45" s="42">
        <v>0</v>
      </c>
      <c r="N45" s="42">
        <v>0</v>
      </c>
      <c r="O45" s="54">
        <f t="shared" si="6"/>
        <v>1250</v>
      </c>
      <c r="P45" s="55">
        <v>250.00000000000006</v>
      </c>
      <c r="Q45" s="51">
        <f t="shared" si="7"/>
        <v>6500</v>
      </c>
      <c r="R45" s="75">
        <v>1277.4429032258063</v>
      </c>
      <c r="S45" s="78">
        <f t="shared" si="1"/>
        <v>5222.5570967741933</v>
      </c>
      <c r="T45" s="59" t="str">
        <f t="shared" si="5"/>
        <v>NO APLICA</v>
      </c>
      <c r="V45" s="5" t="s">
        <v>144</v>
      </c>
      <c r="W45" s="69">
        <f t="shared" si="2"/>
        <v>0</v>
      </c>
    </row>
    <row r="46" spans="1:24" s="8" customFormat="1" ht="45" customHeight="1" x14ac:dyDescent="0.25">
      <c r="A46" s="104">
        <v>35</v>
      </c>
      <c r="B46" s="101" t="s">
        <v>6</v>
      </c>
      <c r="C46" s="60" t="s">
        <v>56</v>
      </c>
      <c r="D46" s="60" t="s">
        <v>10</v>
      </c>
      <c r="E46" s="31" t="s">
        <v>158</v>
      </c>
      <c r="F46" s="31" t="s">
        <v>168</v>
      </c>
      <c r="G46" s="54">
        <v>4500</v>
      </c>
      <c r="H46" s="42">
        <v>4500</v>
      </c>
      <c r="I46" s="42">
        <v>0</v>
      </c>
      <c r="J46" s="54">
        <v>0</v>
      </c>
      <c r="K46" s="42">
        <v>0</v>
      </c>
      <c r="L46" s="42">
        <v>0</v>
      </c>
      <c r="M46" s="42">
        <v>0</v>
      </c>
      <c r="N46" s="42">
        <v>0</v>
      </c>
      <c r="O46" s="54">
        <f t="shared" si="6"/>
        <v>1125</v>
      </c>
      <c r="P46" s="55">
        <v>250.00000000000006</v>
      </c>
      <c r="Q46" s="51">
        <f t="shared" si="7"/>
        <v>5875</v>
      </c>
      <c r="R46" s="75">
        <v>3681.9716129032258</v>
      </c>
      <c r="S46" s="78">
        <f t="shared" si="1"/>
        <v>2193.0283870967742</v>
      </c>
      <c r="T46" s="59" t="str">
        <f t="shared" si="5"/>
        <v>NO APLICA</v>
      </c>
      <c r="V46" s="5" t="s">
        <v>144</v>
      </c>
      <c r="W46" s="69">
        <f t="shared" si="2"/>
        <v>0</v>
      </c>
    </row>
    <row r="47" spans="1:24" s="8" customFormat="1" ht="45" customHeight="1" x14ac:dyDescent="0.25">
      <c r="A47" s="104">
        <v>36</v>
      </c>
      <c r="B47" s="101" t="s">
        <v>6</v>
      </c>
      <c r="C47" s="60" t="s">
        <v>123</v>
      </c>
      <c r="D47" s="60" t="s">
        <v>10</v>
      </c>
      <c r="E47" s="31" t="s">
        <v>158</v>
      </c>
      <c r="F47" s="31" t="s">
        <v>168</v>
      </c>
      <c r="G47" s="54">
        <v>4500</v>
      </c>
      <c r="H47" s="42">
        <v>4500</v>
      </c>
      <c r="I47" s="42">
        <v>0</v>
      </c>
      <c r="J47" s="54">
        <v>0</v>
      </c>
      <c r="K47" s="42">
        <v>0</v>
      </c>
      <c r="L47" s="42">
        <v>0</v>
      </c>
      <c r="M47" s="42">
        <v>0</v>
      </c>
      <c r="N47" s="42">
        <v>0</v>
      </c>
      <c r="O47" s="54">
        <f t="shared" si="6"/>
        <v>1125</v>
      </c>
      <c r="P47" s="55">
        <v>250.00000000000006</v>
      </c>
      <c r="Q47" s="51">
        <f t="shared" si="7"/>
        <v>5875</v>
      </c>
      <c r="R47" s="75">
        <v>1077.6016129032257</v>
      </c>
      <c r="S47" s="78">
        <f t="shared" si="1"/>
        <v>4797.3983870967741</v>
      </c>
      <c r="T47" s="59" t="str">
        <f t="shared" si="5"/>
        <v>NO APLICA</v>
      </c>
      <c r="V47" s="5" t="s">
        <v>144</v>
      </c>
      <c r="W47" s="69">
        <f t="shared" si="2"/>
        <v>0</v>
      </c>
    </row>
    <row r="48" spans="1:24" s="8" customFormat="1" ht="45" customHeight="1" x14ac:dyDescent="0.25">
      <c r="A48" s="104">
        <v>37</v>
      </c>
      <c r="B48" s="101" t="s">
        <v>6</v>
      </c>
      <c r="C48" s="60" t="s">
        <v>217</v>
      </c>
      <c r="D48" s="60" t="s">
        <v>12</v>
      </c>
      <c r="E48" s="31" t="s">
        <v>158</v>
      </c>
      <c r="F48" s="31" t="s">
        <v>168</v>
      </c>
      <c r="G48" s="54">
        <v>3000</v>
      </c>
      <c r="H48" s="42">
        <v>3000</v>
      </c>
      <c r="I48" s="42">
        <v>0</v>
      </c>
      <c r="J48" s="42">
        <v>0</v>
      </c>
      <c r="K48" s="42">
        <v>0</v>
      </c>
      <c r="L48" s="42">
        <v>0</v>
      </c>
      <c r="M48" s="42">
        <v>0</v>
      </c>
      <c r="N48" s="42">
        <v>0</v>
      </c>
      <c r="O48" s="54">
        <f t="shared" si="6"/>
        <v>750</v>
      </c>
      <c r="P48" s="55">
        <v>250.00000000000006</v>
      </c>
      <c r="Q48" s="51">
        <f t="shared" si="7"/>
        <v>4000</v>
      </c>
      <c r="R48" s="75">
        <v>645.9677419354839</v>
      </c>
      <c r="S48" s="78">
        <f t="shared" si="1"/>
        <v>3354.0322580645161</v>
      </c>
      <c r="T48" s="59" t="str">
        <f t="shared" si="5"/>
        <v>NO APLICA</v>
      </c>
      <c r="V48" s="5" t="s">
        <v>144</v>
      </c>
      <c r="W48" s="69">
        <f t="shared" si="2"/>
        <v>0</v>
      </c>
    </row>
    <row r="49" spans="1:27" s="8" customFormat="1" ht="45" customHeight="1" x14ac:dyDescent="0.25">
      <c r="A49" s="104">
        <v>38</v>
      </c>
      <c r="B49" s="101" t="s">
        <v>6</v>
      </c>
      <c r="C49" s="60" t="s">
        <v>11</v>
      </c>
      <c r="D49" s="60" t="s">
        <v>12</v>
      </c>
      <c r="E49" s="31" t="s">
        <v>158</v>
      </c>
      <c r="F49" s="31" t="s">
        <v>168</v>
      </c>
      <c r="G49" s="54">
        <v>3000</v>
      </c>
      <c r="H49" s="42">
        <v>3000</v>
      </c>
      <c r="I49" s="42">
        <v>0</v>
      </c>
      <c r="J49" s="42">
        <v>0</v>
      </c>
      <c r="K49" s="42">
        <v>0</v>
      </c>
      <c r="L49" s="42">
        <v>0</v>
      </c>
      <c r="M49" s="42">
        <v>0</v>
      </c>
      <c r="N49" s="42">
        <v>0</v>
      </c>
      <c r="O49" s="54">
        <f t="shared" si="6"/>
        <v>750</v>
      </c>
      <c r="P49" s="55">
        <v>250.00000000000006</v>
      </c>
      <c r="Q49" s="51">
        <f t="shared" si="7"/>
        <v>4000</v>
      </c>
      <c r="R49" s="75">
        <v>645.9677419354839</v>
      </c>
      <c r="S49" s="78">
        <f t="shared" si="1"/>
        <v>3354.0322580645161</v>
      </c>
      <c r="T49" s="59" t="str">
        <f t="shared" si="5"/>
        <v>NO APLICA</v>
      </c>
      <c r="V49" s="5" t="s">
        <v>144</v>
      </c>
      <c r="W49" s="69">
        <f t="shared" si="2"/>
        <v>0</v>
      </c>
    </row>
    <row r="50" spans="1:27" s="8" customFormat="1" ht="45" customHeight="1" x14ac:dyDescent="0.25">
      <c r="A50" s="104">
        <v>39</v>
      </c>
      <c r="B50" s="101" t="s">
        <v>6</v>
      </c>
      <c r="C50" s="60" t="s">
        <v>218</v>
      </c>
      <c r="D50" s="60" t="s">
        <v>12</v>
      </c>
      <c r="E50" s="31" t="s">
        <v>158</v>
      </c>
      <c r="F50" s="31" t="s">
        <v>168</v>
      </c>
      <c r="G50" s="54">
        <v>3000</v>
      </c>
      <c r="H50" s="42">
        <v>3000</v>
      </c>
      <c r="I50" s="42">
        <v>0</v>
      </c>
      <c r="J50" s="42">
        <v>0</v>
      </c>
      <c r="K50" s="42">
        <v>0</v>
      </c>
      <c r="L50" s="42">
        <v>0</v>
      </c>
      <c r="M50" s="42">
        <v>0</v>
      </c>
      <c r="N50" s="42">
        <v>0</v>
      </c>
      <c r="O50" s="54">
        <f t="shared" si="6"/>
        <v>750</v>
      </c>
      <c r="P50" s="55">
        <v>250.00000000000006</v>
      </c>
      <c r="Q50" s="51">
        <f t="shared" si="7"/>
        <v>4000</v>
      </c>
      <c r="R50" s="75">
        <v>645.9677419354839</v>
      </c>
      <c r="S50" s="78">
        <f t="shared" si="1"/>
        <v>3354.0322580645161</v>
      </c>
      <c r="T50" s="59" t="str">
        <f t="shared" si="5"/>
        <v>NO APLICA</v>
      </c>
      <c r="V50" s="5" t="s">
        <v>144</v>
      </c>
      <c r="W50" s="69">
        <f t="shared" si="2"/>
        <v>0</v>
      </c>
    </row>
    <row r="51" spans="1:27" s="8" customFormat="1" ht="45" customHeight="1" x14ac:dyDescent="0.25">
      <c r="A51" s="104">
        <v>40</v>
      </c>
      <c r="B51" s="101" t="s">
        <v>6</v>
      </c>
      <c r="C51" s="60" t="s">
        <v>52</v>
      </c>
      <c r="D51" s="60" t="s">
        <v>12</v>
      </c>
      <c r="E51" s="31" t="s">
        <v>158</v>
      </c>
      <c r="F51" s="31" t="s">
        <v>168</v>
      </c>
      <c r="G51" s="54">
        <v>3000</v>
      </c>
      <c r="H51" s="42">
        <v>3000</v>
      </c>
      <c r="I51" s="42">
        <v>0</v>
      </c>
      <c r="J51" s="42">
        <v>0</v>
      </c>
      <c r="K51" s="42">
        <v>0</v>
      </c>
      <c r="L51" s="42">
        <v>0</v>
      </c>
      <c r="M51" s="42">
        <v>0</v>
      </c>
      <c r="N51" s="42">
        <v>0</v>
      </c>
      <c r="O51" s="54">
        <f t="shared" si="6"/>
        <v>750</v>
      </c>
      <c r="P51" s="55">
        <v>250.00000000000006</v>
      </c>
      <c r="Q51" s="51">
        <f t="shared" si="7"/>
        <v>4000</v>
      </c>
      <c r="R51" s="75">
        <v>645.9677419354839</v>
      </c>
      <c r="S51" s="78">
        <f t="shared" si="1"/>
        <v>3354.0322580645161</v>
      </c>
      <c r="T51" s="59" t="str">
        <f t="shared" si="5"/>
        <v>NO APLICA</v>
      </c>
      <c r="V51" s="5" t="s">
        <v>144</v>
      </c>
      <c r="W51" s="69">
        <f t="shared" si="2"/>
        <v>0</v>
      </c>
    </row>
    <row r="52" spans="1:27" s="8" customFormat="1" ht="45" customHeight="1" x14ac:dyDescent="0.25">
      <c r="A52" s="104">
        <v>41</v>
      </c>
      <c r="B52" s="101" t="s">
        <v>6</v>
      </c>
      <c r="C52" s="60" t="s">
        <v>88</v>
      </c>
      <c r="D52" s="60" t="s">
        <v>12</v>
      </c>
      <c r="E52" s="31" t="s">
        <v>158</v>
      </c>
      <c r="F52" s="31" t="s">
        <v>168</v>
      </c>
      <c r="G52" s="54">
        <v>3000</v>
      </c>
      <c r="H52" s="42">
        <v>3000</v>
      </c>
      <c r="I52" s="42">
        <v>0</v>
      </c>
      <c r="J52" s="54">
        <v>0</v>
      </c>
      <c r="K52" s="42">
        <v>0</v>
      </c>
      <c r="L52" s="42">
        <v>0</v>
      </c>
      <c r="M52" s="42">
        <v>0</v>
      </c>
      <c r="N52" s="42">
        <v>0</v>
      </c>
      <c r="O52" s="54">
        <f t="shared" si="6"/>
        <v>750</v>
      </c>
      <c r="P52" s="55">
        <v>250.00000000000006</v>
      </c>
      <c r="Q52" s="51">
        <f t="shared" si="7"/>
        <v>4000</v>
      </c>
      <c r="R52" s="75">
        <v>2852.0177419354841</v>
      </c>
      <c r="S52" s="78">
        <f t="shared" si="1"/>
        <v>1147.9822580645159</v>
      </c>
      <c r="T52" s="59" t="str">
        <f t="shared" si="5"/>
        <v>NO APLICA</v>
      </c>
      <c r="V52" s="5" t="s">
        <v>144</v>
      </c>
      <c r="W52" s="69">
        <f t="shared" si="2"/>
        <v>0</v>
      </c>
    </row>
    <row r="53" spans="1:27" s="8" customFormat="1" ht="45" customHeight="1" x14ac:dyDescent="0.25">
      <c r="A53" s="104">
        <v>42</v>
      </c>
      <c r="B53" s="101" t="s">
        <v>6</v>
      </c>
      <c r="C53" s="60" t="s">
        <v>138</v>
      </c>
      <c r="D53" s="60" t="s">
        <v>219</v>
      </c>
      <c r="E53" s="31" t="s">
        <v>158</v>
      </c>
      <c r="F53" s="31" t="s">
        <v>168</v>
      </c>
      <c r="G53" s="54">
        <v>3000</v>
      </c>
      <c r="H53" s="42">
        <v>3000</v>
      </c>
      <c r="I53" s="42">
        <v>0</v>
      </c>
      <c r="J53" s="54">
        <v>0</v>
      </c>
      <c r="K53" s="42">
        <v>0</v>
      </c>
      <c r="L53" s="42">
        <v>0</v>
      </c>
      <c r="M53" s="42">
        <v>0</v>
      </c>
      <c r="N53" s="42">
        <v>0</v>
      </c>
      <c r="O53" s="54">
        <f t="shared" si="6"/>
        <v>750</v>
      </c>
      <c r="P53" s="55">
        <v>250.00000000000006</v>
      </c>
      <c r="Q53" s="51">
        <f t="shared" si="7"/>
        <v>4000</v>
      </c>
      <c r="R53" s="75">
        <v>645.9677419354839</v>
      </c>
      <c r="S53" s="78">
        <f t="shared" si="1"/>
        <v>3354.0322580645161</v>
      </c>
      <c r="T53" s="59" t="str">
        <f t="shared" si="5"/>
        <v>NO APLICA</v>
      </c>
      <c r="V53" s="5" t="s">
        <v>144</v>
      </c>
      <c r="W53" s="69">
        <f t="shared" si="2"/>
        <v>0</v>
      </c>
    </row>
    <row r="54" spans="1:27" s="8" customFormat="1" ht="45" customHeight="1" x14ac:dyDescent="0.25">
      <c r="A54" s="104">
        <v>43</v>
      </c>
      <c r="B54" s="101" t="s">
        <v>6</v>
      </c>
      <c r="C54" s="60" t="s">
        <v>105</v>
      </c>
      <c r="D54" s="60" t="s">
        <v>219</v>
      </c>
      <c r="E54" s="31" t="s">
        <v>158</v>
      </c>
      <c r="F54" s="31" t="s">
        <v>168</v>
      </c>
      <c r="G54" s="54">
        <v>3000</v>
      </c>
      <c r="H54" s="42">
        <v>3000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v>0</v>
      </c>
      <c r="O54" s="54">
        <f t="shared" si="6"/>
        <v>750</v>
      </c>
      <c r="P54" s="55">
        <v>250.00000000000006</v>
      </c>
      <c r="Q54" s="51">
        <f t="shared" si="7"/>
        <v>4000</v>
      </c>
      <c r="R54" s="75">
        <v>645.9677419354839</v>
      </c>
      <c r="S54" s="78">
        <f t="shared" si="1"/>
        <v>3354.0322580645161</v>
      </c>
      <c r="T54" s="59" t="str">
        <f t="shared" si="5"/>
        <v>NO APLICA</v>
      </c>
      <c r="V54" s="5" t="s">
        <v>144</v>
      </c>
      <c r="W54" s="69">
        <f t="shared" si="2"/>
        <v>0</v>
      </c>
    </row>
    <row r="55" spans="1:27" s="8" customFormat="1" ht="45" customHeight="1" x14ac:dyDescent="0.25">
      <c r="A55" s="104">
        <v>44</v>
      </c>
      <c r="B55" s="101" t="s">
        <v>6</v>
      </c>
      <c r="C55" s="60" t="s">
        <v>220</v>
      </c>
      <c r="D55" s="60" t="s">
        <v>9</v>
      </c>
      <c r="E55" s="31" t="s">
        <v>158</v>
      </c>
      <c r="F55" s="31" t="s">
        <v>168</v>
      </c>
      <c r="G55" s="54">
        <v>4500</v>
      </c>
      <c r="H55" s="42">
        <v>4500</v>
      </c>
      <c r="I55" s="42">
        <v>0</v>
      </c>
      <c r="J55" s="54">
        <v>0</v>
      </c>
      <c r="K55" s="42">
        <v>0</v>
      </c>
      <c r="L55" s="42">
        <v>0</v>
      </c>
      <c r="M55" s="42">
        <v>0</v>
      </c>
      <c r="N55" s="42">
        <v>0</v>
      </c>
      <c r="O55" s="54">
        <f t="shared" si="6"/>
        <v>1125</v>
      </c>
      <c r="P55" s="55">
        <v>250.00000000000006</v>
      </c>
      <c r="Q55" s="51">
        <f t="shared" si="7"/>
        <v>5875</v>
      </c>
      <c r="R55" s="75">
        <v>4007.3716129032255</v>
      </c>
      <c r="S55" s="78">
        <f t="shared" si="1"/>
        <v>1867.6283870967745</v>
      </c>
      <c r="T55" s="59">
        <f t="shared" ref="T55:T56" si="8">W55</f>
        <v>422</v>
      </c>
      <c r="V55" s="5" t="s">
        <v>144</v>
      </c>
      <c r="W55" s="69">
        <f t="shared" si="2"/>
        <v>422</v>
      </c>
      <c r="X55" s="8">
        <v>422</v>
      </c>
    </row>
    <row r="56" spans="1:27" s="8" customFormat="1" ht="45" customHeight="1" x14ac:dyDescent="0.25">
      <c r="A56" s="104">
        <v>45</v>
      </c>
      <c r="B56" s="101" t="s">
        <v>6</v>
      </c>
      <c r="C56" s="60" t="s">
        <v>8</v>
      </c>
      <c r="D56" s="60" t="s">
        <v>9</v>
      </c>
      <c r="E56" s="31" t="s">
        <v>158</v>
      </c>
      <c r="F56" s="31" t="s">
        <v>168</v>
      </c>
      <c r="G56" s="54">
        <v>4500</v>
      </c>
      <c r="H56" s="42">
        <v>4500</v>
      </c>
      <c r="I56" s="42">
        <v>0</v>
      </c>
      <c r="J56" s="42">
        <v>0</v>
      </c>
      <c r="K56" s="42">
        <v>0</v>
      </c>
      <c r="L56" s="42">
        <v>0</v>
      </c>
      <c r="M56" s="42">
        <v>0</v>
      </c>
      <c r="N56" s="42">
        <v>0</v>
      </c>
      <c r="O56" s="54">
        <f t="shared" si="6"/>
        <v>1125</v>
      </c>
      <c r="P56" s="55">
        <v>250.00000000000006</v>
      </c>
      <c r="Q56" s="51">
        <f t="shared" si="7"/>
        <v>5875</v>
      </c>
      <c r="R56" s="75">
        <v>2442.4116129032254</v>
      </c>
      <c r="S56" s="78">
        <f t="shared" si="1"/>
        <v>3432.5883870967746</v>
      </c>
      <c r="T56" s="59">
        <f t="shared" si="8"/>
        <v>1490</v>
      </c>
      <c r="V56" s="5" t="s">
        <v>144</v>
      </c>
      <c r="W56" s="69">
        <f t="shared" si="2"/>
        <v>1490</v>
      </c>
      <c r="X56" s="8">
        <v>395</v>
      </c>
      <c r="Y56" s="8">
        <v>957</v>
      </c>
      <c r="Z56" s="8">
        <v>138</v>
      </c>
    </row>
    <row r="57" spans="1:27" s="8" customFormat="1" ht="45" customHeight="1" x14ac:dyDescent="0.25">
      <c r="A57" s="104">
        <v>46</v>
      </c>
      <c r="B57" s="101" t="s">
        <v>6</v>
      </c>
      <c r="C57" s="60" t="s">
        <v>142</v>
      </c>
      <c r="D57" s="60" t="s">
        <v>9</v>
      </c>
      <c r="E57" s="31" t="s">
        <v>158</v>
      </c>
      <c r="F57" s="31" t="s">
        <v>168</v>
      </c>
      <c r="G57" s="54">
        <v>4500</v>
      </c>
      <c r="H57" s="42">
        <v>4500</v>
      </c>
      <c r="I57" s="42">
        <v>0</v>
      </c>
      <c r="J57" s="42">
        <v>0</v>
      </c>
      <c r="K57" s="42">
        <v>0</v>
      </c>
      <c r="L57" s="42">
        <v>0</v>
      </c>
      <c r="M57" s="42">
        <v>0</v>
      </c>
      <c r="N57" s="42">
        <v>0</v>
      </c>
      <c r="O57" s="54">
        <f t="shared" si="6"/>
        <v>1125</v>
      </c>
      <c r="P57" s="55">
        <v>250.00000000000006</v>
      </c>
      <c r="Q57" s="51">
        <f t="shared" si="7"/>
        <v>5875</v>
      </c>
      <c r="R57" s="75">
        <v>1077.6016129032257</v>
      </c>
      <c r="S57" s="78">
        <f t="shared" si="1"/>
        <v>4797.3983870967741</v>
      </c>
      <c r="T57" s="59" t="str">
        <f t="shared" si="5"/>
        <v>NO APLICA</v>
      </c>
      <c r="V57" s="5" t="s">
        <v>144</v>
      </c>
      <c r="W57" s="69">
        <f t="shared" si="2"/>
        <v>0</v>
      </c>
    </row>
    <row r="58" spans="1:27" s="8" customFormat="1" ht="45" customHeight="1" x14ac:dyDescent="0.25">
      <c r="A58" s="104">
        <v>47</v>
      </c>
      <c r="B58" s="101" t="s">
        <v>6</v>
      </c>
      <c r="C58" s="60" t="s">
        <v>221</v>
      </c>
      <c r="D58" s="60" t="s">
        <v>9</v>
      </c>
      <c r="E58" s="31" t="s">
        <v>158</v>
      </c>
      <c r="F58" s="31" t="s">
        <v>168</v>
      </c>
      <c r="G58" s="54">
        <v>4500</v>
      </c>
      <c r="H58" s="42">
        <v>4500</v>
      </c>
      <c r="I58" s="42">
        <v>0</v>
      </c>
      <c r="J58" s="42">
        <v>0</v>
      </c>
      <c r="K58" s="42">
        <v>0</v>
      </c>
      <c r="L58" s="42">
        <v>0</v>
      </c>
      <c r="M58" s="42">
        <v>0</v>
      </c>
      <c r="N58" s="42">
        <v>0</v>
      </c>
      <c r="O58" s="54">
        <f t="shared" si="6"/>
        <v>1125</v>
      </c>
      <c r="P58" s="55">
        <v>250.00000000000006</v>
      </c>
      <c r="Q58" s="51">
        <f t="shared" si="7"/>
        <v>5875</v>
      </c>
      <c r="R58" s="75">
        <v>1077.6016129032257</v>
      </c>
      <c r="S58" s="78">
        <f t="shared" si="1"/>
        <v>4797.3983870967741</v>
      </c>
      <c r="T58" s="59">
        <f>W58</f>
        <v>8168.5</v>
      </c>
      <c r="V58" s="5" t="s">
        <v>144</v>
      </c>
      <c r="W58" s="69">
        <f t="shared" si="2"/>
        <v>8168.5</v>
      </c>
      <c r="X58" s="8">
        <v>812</v>
      </c>
      <c r="Y58" s="8">
        <v>6400</v>
      </c>
      <c r="Z58" s="8">
        <v>832</v>
      </c>
      <c r="AA58" s="8">
        <v>124.5</v>
      </c>
    </row>
    <row r="59" spans="1:27" s="8" customFormat="1" ht="45" customHeight="1" x14ac:dyDescent="0.25">
      <c r="A59" s="104">
        <v>48</v>
      </c>
      <c r="B59" s="101" t="s">
        <v>6</v>
      </c>
      <c r="C59" s="60" t="s">
        <v>222</v>
      </c>
      <c r="D59" s="60" t="s">
        <v>107</v>
      </c>
      <c r="E59" s="31" t="s">
        <v>158</v>
      </c>
      <c r="F59" s="31" t="s">
        <v>176</v>
      </c>
      <c r="G59" s="54">
        <v>15000</v>
      </c>
      <c r="H59" s="42">
        <v>15000</v>
      </c>
      <c r="I59" s="42">
        <v>0</v>
      </c>
      <c r="J59" s="42">
        <v>375.0000000000004</v>
      </c>
      <c r="K59" s="42">
        <v>0</v>
      </c>
      <c r="L59" s="42">
        <v>0</v>
      </c>
      <c r="M59" s="42">
        <v>0</v>
      </c>
      <c r="N59" s="42">
        <v>0</v>
      </c>
      <c r="O59" s="54">
        <f t="shared" si="6"/>
        <v>3750</v>
      </c>
      <c r="P59" s="55">
        <v>250.00000000000006</v>
      </c>
      <c r="Q59" s="51">
        <f t="shared" si="7"/>
        <v>19375</v>
      </c>
      <c r="R59" s="75">
        <v>4913.9354838709678</v>
      </c>
      <c r="S59" s="78">
        <f t="shared" si="1"/>
        <v>14461.064516129032</v>
      </c>
      <c r="T59" s="59" t="str">
        <f t="shared" si="5"/>
        <v>NO APLICA</v>
      </c>
      <c r="V59" s="5" t="s">
        <v>144</v>
      </c>
      <c r="W59" s="69">
        <f t="shared" si="2"/>
        <v>0</v>
      </c>
    </row>
    <row r="60" spans="1:27" s="8" customFormat="1" ht="45" customHeight="1" x14ac:dyDescent="0.25">
      <c r="A60" s="104">
        <v>49</v>
      </c>
      <c r="B60" s="101" t="s">
        <v>6</v>
      </c>
      <c r="C60" s="60" t="s">
        <v>223</v>
      </c>
      <c r="D60" s="60" t="s">
        <v>224</v>
      </c>
      <c r="E60" s="31" t="s">
        <v>158</v>
      </c>
      <c r="F60" s="31" t="s">
        <v>253</v>
      </c>
      <c r="G60" s="54">
        <v>8000</v>
      </c>
      <c r="H60" s="42">
        <v>8000</v>
      </c>
      <c r="I60" s="42">
        <v>0</v>
      </c>
      <c r="J60" s="54">
        <v>0</v>
      </c>
      <c r="K60" s="42">
        <v>0</v>
      </c>
      <c r="L60" s="42">
        <v>0</v>
      </c>
      <c r="M60" s="42">
        <v>0</v>
      </c>
      <c r="N60" s="42">
        <v>0</v>
      </c>
      <c r="O60" s="54">
        <f t="shared" si="6"/>
        <v>2000</v>
      </c>
      <c r="P60" s="55">
        <v>250.00000000000006</v>
      </c>
      <c r="Q60" s="51">
        <f t="shared" si="7"/>
        <v>10250</v>
      </c>
      <c r="R60" s="75">
        <v>2385.3106451612907</v>
      </c>
      <c r="S60" s="78">
        <f t="shared" si="1"/>
        <v>7864.6893548387088</v>
      </c>
      <c r="T60" s="59" t="str">
        <f t="shared" si="5"/>
        <v>NO APLICA</v>
      </c>
      <c r="V60" s="5" t="s">
        <v>144</v>
      </c>
      <c r="W60" s="69">
        <f t="shared" si="2"/>
        <v>0</v>
      </c>
    </row>
    <row r="61" spans="1:27" s="8" customFormat="1" ht="45" customHeight="1" x14ac:dyDescent="0.25">
      <c r="A61" s="104">
        <v>50</v>
      </c>
      <c r="B61" s="101" t="s">
        <v>6</v>
      </c>
      <c r="C61" s="60" t="s">
        <v>95</v>
      </c>
      <c r="D61" s="60" t="s">
        <v>225</v>
      </c>
      <c r="E61" s="31" t="s">
        <v>158</v>
      </c>
      <c r="F61" s="31" t="s">
        <v>254</v>
      </c>
      <c r="G61" s="54">
        <v>8000</v>
      </c>
      <c r="H61" s="42">
        <v>8000</v>
      </c>
      <c r="I61" s="42">
        <v>0</v>
      </c>
      <c r="J61" s="54">
        <v>0</v>
      </c>
      <c r="K61" s="42">
        <v>0</v>
      </c>
      <c r="L61" s="42">
        <v>0</v>
      </c>
      <c r="M61" s="42">
        <v>0</v>
      </c>
      <c r="N61" s="42">
        <v>0</v>
      </c>
      <c r="O61" s="54">
        <f t="shared" si="6"/>
        <v>2000</v>
      </c>
      <c r="P61" s="55">
        <v>250.00000000000006</v>
      </c>
      <c r="Q61" s="51">
        <f>SUM(H61:P61)</f>
        <v>10250</v>
      </c>
      <c r="R61" s="75">
        <v>2385.3106451612907</v>
      </c>
      <c r="S61" s="78">
        <f t="shared" si="1"/>
        <v>7864.6893548387088</v>
      </c>
      <c r="T61" s="59" t="str">
        <f t="shared" si="5"/>
        <v>NO APLICA</v>
      </c>
      <c r="V61" s="5" t="s">
        <v>144</v>
      </c>
      <c r="W61" s="69">
        <f t="shared" si="2"/>
        <v>0</v>
      </c>
    </row>
    <row r="62" spans="1:27" s="8" customFormat="1" ht="45" customHeight="1" x14ac:dyDescent="0.25">
      <c r="A62" s="104">
        <v>51</v>
      </c>
      <c r="B62" s="101" t="s">
        <v>6</v>
      </c>
      <c r="C62" s="60" t="s">
        <v>226</v>
      </c>
      <c r="D62" s="60" t="s">
        <v>227</v>
      </c>
      <c r="E62" s="31" t="s">
        <v>158</v>
      </c>
      <c r="F62" s="31" t="s">
        <v>255</v>
      </c>
      <c r="G62" s="54">
        <v>8000</v>
      </c>
      <c r="H62" s="42">
        <v>8000</v>
      </c>
      <c r="I62" s="42">
        <v>0</v>
      </c>
      <c r="J62" s="42">
        <v>0</v>
      </c>
      <c r="K62" s="42">
        <v>0</v>
      </c>
      <c r="L62" s="42">
        <v>0</v>
      </c>
      <c r="M62" s="42">
        <v>0</v>
      </c>
      <c r="N62" s="42">
        <v>0</v>
      </c>
      <c r="O62" s="54">
        <f t="shared" si="6"/>
        <v>2000</v>
      </c>
      <c r="P62" s="55">
        <v>250.00000000000006</v>
      </c>
      <c r="Q62" s="51">
        <f t="shared" si="7"/>
        <v>10250</v>
      </c>
      <c r="R62" s="75">
        <v>4124.0606451612912</v>
      </c>
      <c r="S62" s="78">
        <f t="shared" si="1"/>
        <v>6125.9393548387088</v>
      </c>
      <c r="T62" s="59" t="str">
        <f t="shared" si="5"/>
        <v>NO APLICA</v>
      </c>
      <c r="V62" s="5" t="s">
        <v>144</v>
      </c>
      <c r="W62" s="69">
        <f t="shared" si="2"/>
        <v>0</v>
      </c>
    </row>
    <row r="63" spans="1:27" s="8" customFormat="1" ht="45" customHeight="1" x14ac:dyDescent="0.25">
      <c r="A63" s="104">
        <v>52</v>
      </c>
      <c r="B63" s="101" t="s">
        <v>6</v>
      </c>
      <c r="C63" s="60" t="s">
        <v>228</v>
      </c>
      <c r="D63" s="60" t="s">
        <v>229</v>
      </c>
      <c r="E63" s="31" t="s">
        <v>158</v>
      </c>
      <c r="F63" s="31" t="s">
        <v>255</v>
      </c>
      <c r="G63" s="54">
        <v>5500</v>
      </c>
      <c r="H63" s="42">
        <v>5500</v>
      </c>
      <c r="I63" s="42">
        <v>0</v>
      </c>
      <c r="J63" s="54">
        <v>0</v>
      </c>
      <c r="K63" s="42">
        <v>0</v>
      </c>
      <c r="L63" s="42">
        <v>0</v>
      </c>
      <c r="M63" s="42">
        <v>0</v>
      </c>
      <c r="N63" s="42">
        <v>0</v>
      </c>
      <c r="O63" s="54">
        <f t="shared" si="6"/>
        <v>1375</v>
      </c>
      <c r="P63" s="55">
        <v>250.00000000000006</v>
      </c>
      <c r="Q63" s="51">
        <f t="shared" si="7"/>
        <v>7125</v>
      </c>
      <c r="R63" s="75">
        <v>4287.9641935483869</v>
      </c>
      <c r="S63" s="78">
        <f t="shared" si="1"/>
        <v>2837.0358064516131</v>
      </c>
      <c r="T63" s="59" t="str">
        <f t="shared" si="5"/>
        <v>NO APLICA</v>
      </c>
      <c r="V63" s="5" t="s">
        <v>144</v>
      </c>
      <c r="W63" s="69">
        <f t="shared" si="2"/>
        <v>0</v>
      </c>
    </row>
    <row r="64" spans="1:27" s="8" customFormat="1" ht="45" customHeight="1" x14ac:dyDescent="0.25">
      <c r="A64" s="104">
        <v>53</v>
      </c>
      <c r="B64" s="101" t="s">
        <v>6</v>
      </c>
      <c r="C64" s="60" t="s">
        <v>191</v>
      </c>
      <c r="D64" s="60" t="s">
        <v>230</v>
      </c>
      <c r="E64" s="31" t="s">
        <v>158</v>
      </c>
      <c r="F64" s="31" t="s">
        <v>176</v>
      </c>
      <c r="G64" s="54">
        <v>7000</v>
      </c>
      <c r="H64" s="42">
        <v>7000</v>
      </c>
      <c r="I64" s="42">
        <v>0</v>
      </c>
      <c r="J64" s="42">
        <v>0</v>
      </c>
      <c r="K64" s="42">
        <v>0</v>
      </c>
      <c r="L64" s="42">
        <v>0</v>
      </c>
      <c r="M64" s="42">
        <v>0</v>
      </c>
      <c r="N64" s="42">
        <v>0</v>
      </c>
      <c r="O64" s="54">
        <f t="shared" si="6"/>
        <v>1750</v>
      </c>
      <c r="P64" s="55">
        <v>250.00000000000006</v>
      </c>
      <c r="Q64" s="51">
        <f t="shared" si="7"/>
        <v>9000</v>
      </c>
      <c r="R64" s="75">
        <v>1946.2180645161293</v>
      </c>
      <c r="S64" s="78">
        <f t="shared" si="1"/>
        <v>7053.7819354838703</v>
      </c>
      <c r="T64" s="59" t="str">
        <f t="shared" si="5"/>
        <v>NO APLICA</v>
      </c>
      <c r="V64" s="5" t="s">
        <v>144</v>
      </c>
      <c r="W64" s="69">
        <f t="shared" si="2"/>
        <v>0</v>
      </c>
    </row>
    <row r="65" spans="1:26" s="8" customFormat="1" ht="45" customHeight="1" x14ac:dyDescent="0.25">
      <c r="A65" s="104">
        <v>54</v>
      </c>
      <c r="B65" s="101" t="s">
        <v>6</v>
      </c>
      <c r="C65" s="60" t="s">
        <v>34</v>
      </c>
      <c r="D65" s="60" t="s">
        <v>231</v>
      </c>
      <c r="E65" s="31" t="s">
        <v>158</v>
      </c>
      <c r="F65" s="31" t="s">
        <v>35</v>
      </c>
      <c r="G65" s="54">
        <v>15000</v>
      </c>
      <c r="H65" s="42">
        <v>15000</v>
      </c>
      <c r="I65" s="42">
        <v>0</v>
      </c>
      <c r="J65" s="42">
        <v>375.0000000000004</v>
      </c>
      <c r="K65" s="42">
        <v>0</v>
      </c>
      <c r="L65" s="42">
        <v>0</v>
      </c>
      <c r="M65" s="42">
        <v>0</v>
      </c>
      <c r="N65" s="42">
        <v>0</v>
      </c>
      <c r="O65" s="54">
        <f t="shared" si="6"/>
        <v>3750</v>
      </c>
      <c r="P65" s="55">
        <v>250.00000000000006</v>
      </c>
      <c r="Q65" s="51">
        <f t="shared" si="7"/>
        <v>19375</v>
      </c>
      <c r="R65" s="75">
        <v>4913.9354838709678</v>
      </c>
      <c r="S65" s="78">
        <f t="shared" si="1"/>
        <v>14461.064516129032</v>
      </c>
      <c r="T65" s="59" t="str">
        <f t="shared" si="5"/>
        <v>NO APLICA</v>
      </c>
      <c r="V65" s="5" t="s">
        <v>144</v>
      </c>
      <c r="W65" s="69">
        <f t="shared" si="2"/>
        <v>0</v>
      </c>
    </row>
    <row r="66" spans="1:26" s="8" customFormat="1" ht="45" customHeight="1" x14ac:dyDescent="0.25">
      <c r="A66" s="104">
        <v>55</v>
      </c>
      <c r="B66" s="101" t="s">
        <v>6</v>
      </c>
      <c r="C66" s="60" t="s">
        <v>190</v>
      </c>
      <c r="D66" s="60" t="s">
        <v>63</v>
      </c>
      <c r="E66" s="31" t="s">
        <v>158</v>
      </c>
      <c r="F66" s="31" t="s">
        <v>35</v>
      </c>
      <c r="G66" s="54">
        <v>6000</v>
      </c>
      <c r="H66" s="42">
        <v>6000</v>
      </c>
      <c r="I66" s="42">
        <v>0</v>
      </c>
      <c r="J66" s="42">
        <v>0</v>
      </c>
      <c r="K66" s="42">
        <v>0</v>
      </c>
      <c r="L66" s="42">
        <v>0</v>
      </c>
      <c r="M66" s="42">
        <v>0</v>
      </c>
      <c r="N66" s="42">
        <v>0</v>
      </c>
      <c r="O66" s="54">
        <f t="shared" si="6"/>
        <v>1500</v>
      </c>
      <c r="P66" s="55">
        <v>250</v>
      </c>
      <c r="Q66" s="51">
        <f t="shared" si="7"/>
        <v>7750</v>
      </c>
      <c r="R66" s="75">
        <v>1570.2654838709677</v>
      </c>
      <c r="S66" s="78">
        <f t="shared" si="1"/>
        <v>6179.7345161290323</v>
      </c>
      <c r="T66" s="59" t="str">
        <f t="shared" si="5"/>
        <v>NO APLICA</v>
      </c>
      <c r="V66" s="5" t="s">
        <v>144</v>
      </c>
      <c r="W66" s="69">
        <f t="shared" si="2"/>
        <v>0</v>
      </c>
    </row>
    <row r="67" spans="1:26" s="8" customFormat="1" ht="45" customHeight="1" x14ac:dyDescent="0.25">
      <c r="A67" s="104">
        <v>56</v>
      </c>
      <c r="B67" s="101" t="s">
        <v>6</v>
      </c>
      <c r="C67" s="60" t="s">
        <v>232</v>
      </c>
      <c r="D67" s="60" t="s">
        <v>189</v>
      </c>
      <c r="E67" s="31" t="s">
        <v>158</v>
      </c>
      <c r="F67" s="31" t="s">
        <v>35</v>
      </c>
      <c r="G67" s="54">
        <v>11000</v>
      </c>
      <c r="H67" s="42">
        <v>11000</v>
      </c>
      <c r="I67" s="42">
        <v>0</v>
      </c>
      <c r="J67" s="42">
        <v>375.0000000000004</v>
      </c>
      <c r="K67" s="42">
        <v>0</v>
      </c>
      <c r="L67" s="42">
        <v>0</v>
      </c>
      <c r="M67" s="42">
        <v>0</v>
      </c>
      <c r="N67" s="42">
        <v>0</v>
      </c>
      <c r="O67" s="54">
        <f t="shared" si="6"/>
        <v>2750</v>
      </c>
      <c r="P67" s="55">
        <v>250.00000000000006</v>
      </c>
      <c r="Q67" s="51">
        <f t="shared" si="7"/>
        <v>14375</v>
      </c>
      <c r="R67" s="75">
        <v>3390.6051612903225</v>
      </c>
      <c r="S67" s="78">
        <f t="shared" si="1"/>
        <v>10984.394838709677</v>
      </c>
      <c r="T67" s="59" t="str">
        <f t="shared" si="5"/>
        <v>NO APLICA</v>
      </c>
      <c r="V67" s="5" t="s">
        <v>144</v>
      </c>
      <c r="W67" s="69">
        <f t="shared" si="2"/>
        <v>0</v>
      </c>
    </row>
    <row r="68" spans="1:26" s="8" customFormat="1" ht="45" customHeight="1" x14ac:dyDescent="0.25">
      <c r="A68" s="104">
        <v>57</v>
      </c>
      <c r="B68" s="101" t="s">
        <v>6</v>
      </c>
      <c r="C68" s="60" t="s">
        <v>134</v>
      </c>
      <c r="D68" s="60" t="s">
        <v>233</v>
      </c>
      <c r="E68" s="31" t="s">
        <v>158</v>
      </c>
      <c r="F68" s="31" t="s">
        <v>35</v>
      </c>
      <c r="G68" s="54">
        <v>11000</v>
      </c>
      <c r="H68" s="42">
        <v>11000</v>
      </c>
      <c r="I68" s="42">
        <v>0</v>
      </c>
      <c r="J68" s="54">
        <v>375.0000000000004</v>
      </c>
      <c r="K68" s="42">
        <v>0</v>
      </c>
      <c r="L68" s="42">
        <v>0</v>
      </c>
      <c r="M68" s="42">
        <v>0</v>
      </c>
      <c r="N68" s="42">
        <v>0</v>
      </c>
      <c r="O68" s="54">
        <f t="shared" si="6"/>
        <v>2750</v>
      </c>
      <c r="P68" s="55">
        <v>250.00000000000006</v>
      </c>
      <c r="Q68" s="51">
        <f t="shared" si="7"/>
        <v>14375</v>
      </c>
      <c r="R68" s="75">
        <v>3390.6051612903225</v>
      </c>
      <c r="S68" s="78">
        <f t="shared" si="1"/>
        <v>10984.394838709677</v>
      </c>
      <c r="T68" s="59" t="str">
        <f t="shared" si="5"/>
        <v>NO APLICA</v>
      </c>
      <c r="V68" s="5" t="s">
        <v>144</v>
      </c>
      <c r="W68" s="69">
        <f t="shared" si="2"/>
        <v>0</v>
      </c>
    </row>
    <row r="69" spans="1:26" s="8" customFormat="1" ht="45" customHeight="1" x14ac:dyDescent="0.25">
      <c r="A69" s="104">
        <v>58</v>
      </c>
      <c r="B69" s="101" t="s">
        <v>6</v>
      </c>
      <c r="C69" s="60" t="s">
        <v>234</v>
      </c>
      <c r="D69" s="60" t="s">
        <v>235</v>
      </c>
      <c r="E69" s="31" t="s">
        <v>158</v>
      </c>
      <c r="F69" s="31" t="s">
        <v>35</v>
      </c>
      <c r="G69" s="54">
        <v>11000</v>
      </c>
      <c r="H69" s="42">
        <v>11000</v>
      </c>
      <c r="I69" s="42">
        <v>0</v>
      </c>
      <c r="J69" s="42">
        <v>375.0000000000004</v>
      </c>
      <c r="K69" s="42">
        <v>0</v>
      </c>
      <c r="L69" s="42">
        <v>0</v>
      </c>
      <c r="M69" s="42">
        <v>0</v>
      </c>
      <c r="N69" s="42">
        <v>0</v>
      </c>
      <c r="O69" s="54">
        <f t="shared" si="6"/>
        <v>2750</v>
      </c>
      <c r="P69" s="55">
        <v>250.00000000000006</v>
      </c>
      <c r="Q69" s="51">
        <f t="shared" si="7"/>
        <v>14375</v>
      </c>
      <c r="R69" s="75">
        <v>5406.3451612903227</v>
      </c>
      <c r="S69" s="78">
        <f t="shared" si="1"/>
        <v>8968.6548387096773</v>
      </c>
      <c r="T69" s="59" t="str">
        <f t="shared" si="5"/>
        <v>NO APLICA</v>
      </c>
      <c r="V69" s="5" t="s">
        <v>144</v>
      </c>
      <c r="W69" s="69">
        <f t="shared" si="2"/>
        <v>0</v>
      </c>
    </row>
    <row r="70" spans="1:26" s="8" customFormat="1" ht="45" customHeight="1" x14ac:dyDescent="0.25">
      <c r="A70" s="104">
        <v>59</v>
      </c>
      <c r="B70" s="101" t="s">
        <v>6</v>
      </c>
      <c r="C70" s="60" t="s">
        <v>125</v>
      </c>
      <c r="D70" s="60" t="s">
        <v>86</v>
      </c>
      <c r="E70" s="31" t="s">
        <v>158</v>
      </c>
      <c r="F70" s="31" t="s">
        <v>35</v>
      </c>
      <c r="G70" s="54">
        <v>7000</v>
      </c>
      <c r="H70" s="42">
        <v>7000</v>
      </c>
      <c r="I70" s="42">
        <v>0</v>
      </c>
      <c r="J70" s="54">
        <v>0</v>
      </c>
      <c r="K70" s="42">
        <v>0</v>
      </c>
      <c r="L70" s="42">
        <v>0</v>
      </c>
      <c r="M70" s="42">
        <v>0</v>
      </c>
      <c r="N70" s="42">
        <v>0</v>
      </c>
      <c r="O70" s="54">
        <f t="shared" si="6"/>
        <v>1750</v>
      </c>
      <c r="P70" s="55">
        <v>250.00000000000006</v>
      </c>
      <c r="Q70" s="51">
        <f t="shared" si="7"/>
        <v>9000</v>
      </c>
      <c r="R70" s="75">
        <v>2063.8180645161292</v>
      </c>
      <c r="S70" s="78">
        <f t="shared" si="1"/>
        <v>6936.1819354838708</v>
      </c>
      <c r="T70" s="59" t="str">
        <f t="shared" si="5"/>
        <v>NO APLICA</v>
      </c>
      <c r="V70" s="5" t="s">
        <v>144</v>
      </c>
      <c r="W70" s="69">
        <f t="shared" si="2"/>
        <v>0</v>
      </c>
    </row>
    <row r="71" spans="1:26" s="8" customFormat="1" ht="45" customHeight="1" x14ac:dyDescent="0.25">
      <c r="A71" s="104">
        <v>60</v>
      </c>
      <c r="B71" s="101" t="s">
        <v>6</v>
      </c>
      <c r="C71" s="60" t="s">
        <v>49</v>
      </c>
      <c r="D71" s="60" t="s">
        <v>75</v>
      </c>
      <c r="E71" s="31" t="s">
        <v>155</v>
      </c>
      <c r="F71" s="31" t="s">
        <v>172</v>
      </c>
      <c r="G71" s="54">
        <v>15000</v>
      </c>
      <c r="H71" s="42">
        <v>15000</v>
      </c>
      <c r="I71" s="42">
        <v>0</v>
      </c>
      <c r="J71" s="42">
        <v>375</v>
      </c>
      <c r="K71" s="42">
        <v>0</v>
      </c>
      <c r="L71" s="42">
        <v>0</v>
      </c>
      <c r="M71" s="42">
        <v>0</v>
      </c>
      <c r="N71" s="42">
        <v>0</v>
      </c>
      <c r="O71" s="54">
        <f t="shared" si="6"/>
        <v>3750</v>
      </c>
      <c r="P71" s="55">
        <v>250.00000000000006</v>
      </c>
      <c r="Q71" s="51">
        <f t="shared" si="7"/>
        <v>19375</v>
      </c>
      <c r="R71" s="75">
        <v>4913.9354838709678</v>
      </c>
      <c r="S71" s="78">
        <f t="shared" ref="S71:S122" si="9">Q71-R71</f>
        <v>14461.064516129032</v>
      </c>
      <c r="T71" s="59" t="str">
        <f t="shared" si="5"/>
        <v>NO APLICA</v>
      </c>
      <c r="V71" s="5" t="s">
        <v>144</v>
      </c>
      <c r="W71" s="69">
        <f t="shared" ref="W71:W128" si="10">SUM(X71:AE71)</f>
        <v>0</v>
      </c>
    </row>
    <row r="72" spans="1:26" s="8" customFormat="1" ht="45" customHeight="1" x14ac:dyDescent="0.25">
      <c r="A72" s="104">
        <v>61</v>
      </c>
      <c r="B72" s="101" t="s">
        <v>6</v>
      </c>
      <c r="C72" s="60" t="s">
        <v>53</v>
      </c>
      <c r="D72" s="60" t="s">
        <v>66</v>
      </c>
      <c r="E72" s="31" t="s">
        <v>155</v>
      </c>
      <c r="F72" s="31" t="s">
        <v>172</v>
      </c>
      <c r="G72" s="54">
        <v>11000</v>
      </c>
      <c r="H72" s="42">
        <v>11000</v>
      </c>
      <c r="I72" s="42">
        <v>0</v>
      </c>
      <c r="J72" s="42">
        <v>375</v>
      </c>
      <c r="K72" s="42">
        <v>0</v>
      </c>
      <c r="L72" s="42">
        <v>0</v>
      </c>
      <c r="M72" s="42">
        <v>0</v>
      </c>
      <c r="N72" s="42">
        <v>0</v>
      </c>
      <c r="O72" s="54">
        <f t="shared" si="6"/>
        <v>2750</v>
      </c>
      <c r="P72" s="55">
        <v>250.00000000000006</v>
      </c>
      <c r="Q72" s="51">
        <f t="shared" si="7"/>
        <v>14375</v>
      </c>
      <c r="R72" s="75">
        <v>7400.0551612903218</v>
      </c>
      <c r="S72" s="78">
        <f t="shared" si="9"/>
        <v>6974.9448387096782</v>
      </c>
      <c r="T72" s="59" t="str">
        <f t="shared" si="5"/>
        <v>NO APLICA</v>
      </c>
      <c r="V72" s="5" t="s">
        <v>144</v>
      </c>
      <c r="W72" s="69">
        <f t="shared" si="10"/>
        <v>0</v>
      </c>
    </row>
    <row r="73" spans="1:26" s="8" customFormat="1" ht="45" customHeight="1" x14ac:dyDescent="0.25">
      <c r="A73" s="104">
        <v>62</v>
      </c>
      <c r="B73" s="101" t="s">
        <v>6</v>
      </c>
      <c r="C73" s="60" t="s">
        <v>91</v>
      </c>
      <c r="D73" s="60" t="s">
        <v>66</v>
      </c>
      <c r="E73" s="31" t="s">
        <v>155</v>
      </c>
      <c r="F73" s="31" t="s">
        <v>172</v>
      </c>
      <c r="G73" s="54">
        <v>11000</v>
      </c>
      <c r="H73" s="42">
        <v>11000</v>
      </c>
      <c r="I73" s="42">
        <v>0</v>
      </c>
      <c r="J73" s="42">
        <v>375.0000000000004</v>
      </c>
      <c r="K73" s="42">
        <v>0</v>
      </c>
      <c r="L73" s="42">
        <v>0</v>
      </c>
      <c r="M73" s="42">
        <v>0</v>
      </c>
      <c r="N73" s="42">
        <v>0</v>
      </c>
      <c r="O73" s="54">
        <f t="shared" si="6"/>
        <v>2750</v>
      </c>
      <c r="P73" s="55">
        <v>250.00000000000006</v>
      </c>
      <c r="Q73" s="51">
        <f t="shared" si="7"/>
        <v>14375</v>
      </c>
      <c r="R73" s="75">
        <v>3390.6051612903225</v>
      </c>
      <c r="S73" s="78">
        <f t="shared" si="9"/>
        <v>10984.394838709677</v>
      </c>
      <c r="T73" s="59">
        <f>W73</f>
        <v>1121</v>
      </c>
      <c r="V73" s="5" t="s">
        <v>144</v>
      </c>
      <c r="W73" s="69">
        <f t="shared" si="10"/>
        <v>1121</v>
      </c>
      <c r="X73" s="8">
        <v>1121</v>
      </c>
    </row>
    <row r="74" spans="1:26" s="8" customFormat="1" ht="45" customHeight="1" x14ac:dyDescent="0.25">
      <c r="A74" s="104">
        <v>63</v>
      </c>
      <c r="B74" s="101" t="s">
        <v>6</v>
      </c>
      <c r="C74" s="60" t="s">
        <v>83</v>
      </c>
      <c r="D74" s="60" t="s">
        <v>236</v>
      </c>
      <c r="E74" s="31" t="s">
        <v>155</v>
      </c>
      <c r="F74" s="31" t="s">
        <v>172</v>
      </c>
      <c r="G74" s="54">
        <v>11000</v>
      </c>
      <c r="H74" s="42">
        <v>11000</v>
      </c>
      <c r="I74" s="42">
        <v>0</v>
      </c>
      <c r="J74" s="54">
        <v>375.0000000000004</v>
      </c>
      <c r="K74" s="42">
        <v>0</v>
      </c>
      <c r="L74" s="42">
        <v>0</v>
      </c>
      <c r="M74" s="42">
        <v>0</v>
      </c>
      <c r="N74" s="42">
        <v>0</v>
      </c>
      <c r="O74" s="54">
        <f t="shared" si="6"/>
        <v>2750</v>
      </c>
      <c r="P74" s="55">
        <v>250.00000000000006</v>
      </c>
      <c r="Q74" s="51">
        <f t="shared" si="7"/>
        <v>14375</v>
      </c>
      <c r="R74" s="75">
        <v>3390.6051612903225</v>
      </c>
      <c r="S74" s="78">
        <f t="shared" si="9"/>
        <v>10984.394838709677</v>
      </c>
      <c r="T74" s="59">
        <f>W74</f>
        <v>7267</v>
      </c>
      <c r="V74" s="5" t="s">
        <v>144</v>
      </c>
      <c r="W74" s="69">
        <f t="shared" si="10"/>
        <v>7267</v>
      </c>
      <c r="X74" s="8">
        <v>6435</v>
      </c>
      <c r="Y74" s="8">
        <v>832</v>
      </c>
    </row>
    <row r="75" spans="1:26" s="8" customFormat="1" ht="45" customHeight="1" x14ac:dyDescent="0.25">
      <c r="A75" s="104">
        <v>64</v>
      </c>
      <c r="B75" s="101" t="s">
        <v>6</v>
      </c>
      <c r="C75" s="60" t="s">
        <v>57</v>
      </c>
      <c r="D75" s="60" t="s">
        <v>65</v>
      </c>
      <c r="E75" s="31" t="s">
        <v>155</v>
      </c>
      <c r="F75" s="31" t="s">
        <v>172</v>
      </c>
      <c r="G75" s="54">
        <v>8000</v>
      </c>
      <c r="H75" s="42">
        <v>8000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v>0</v>
      </c>
      <c r="O75" s="54">
        <f t="shared" si="6"/>
        <v>2000</v>
      </c>
      <c r="P75" s="55">
        <v>250.00000000000006</v>
      </c>
      <c r="Q75" s="51">
        <f t="shared" si="7"/>
        <v>10250</v>
      </c>
      <c r="R75" s="75">
        <v>2250.9106451612906</v>
      </c>
      <c r="S75" s="78">
        <f t="shared" si="9"/>
        <v>7999.0893548387094</v>
      </c>
      <c r="T75" s="59">
        <f t="shared" ref="T75:T76" si="11">W75</f>
        <v>8494.43</v>
      </c>
      <c r="V75" s="5" t="s">
        <v>144</v>
      </c>
      <c r="W75" s="69">
        <f t="shared" si="10"/>
        <v>8494.43</v>
      </c>
      <c r="X75" s="8">
        <v>1227</v>
      </c>
      <c r="Y75" s="8">
        <v>6435.43</v>
      </c>
      <c r="Z75" s="8">
        <v>832</v>
      </c>
    </row>
    <row r="76" spans="1:26" s="8" customFormat="1" ht="45" customHeight="1" x14ac:dyDescent="0.25">
      <c r="A76" s="104">
        <v>65</v>
      </c>
      <c r="B76" s="101" t="s">
        <v>6</v>
      </c>
      <c r="C76" s="60" t="s">
        <v>237</v>
      </c>
      <c r="D76" s="60" t="s">
        <v>69</v>
      </c>
      <c r="E76" s="31" t="s">
        <v>155</v>
      </c>
      <c r="F76" s="31" t="s">
        <v>257</v>
      </c>
      <c r="G76" s="54">
        <v>15000</v>
      </c>
      <c r="H76" s="42">
        <v>15000</v>
      </c>
      <c r="I76" s="42">
        <v>0</v>
      </c>
      <c r="J76" s="42">
        <v>375</v>
      </c>
      <c r="K76" s="42">
        <v>0</v>
      </c>
      <c r="L76" s="42">
        <v>0</v>
      </c>
      <c r="M76" s="42">
        <v>0</v>
      </c>
      <c r="N76" s="42">
        <v>0</v>
      </c>
      <c r="O76" s="54">
        <f t="shared" si="6"/>
        <v>3750</v>
      </c>
      <c r="P76" s="55">
        <v>250.00000000000006</v>
      </c>
      <c r="Q76" s="51">
        <f t="shared" si="7"/>
        <v>19375</v>
      </c>
      <c r="R76" s="75">
        <v>4913.9354838709678</v>
      </c>
      <c r="S76" s="78">
        <f t="shared" si="9"/>
        <v>14461.064516129032</v>
      </c>
      <c r="T76" s="59">
        <f t="shared" si="11"/>
        <v>20344.3</v>
      </c>
      <c r="V76" s="5" t="s">
        <v>144</v>
      </c>
      <c r="W76" s="69">
        <f t="shared" si="10"/>
        <v>20344.3</v>
      </c>
      <c r="X76" s="8">
        <v>20344.3</v>
      </c>
    </row>
    <row r="77" spans="1:26" s="8" customFormat="1" ht="45" customHeight="1" x14ac:dyDescent="0.25">
      <c r="A77" s="104">
        <v>66</v>
      </c>
      <c r="B77" s="101" t="s">
        <v>6</v>
      </c>
      <c r="C77" s="60" t="s">
        <v>55</v>
      </c>
      <c r="D77" s="60" t="s">
        <v>66</v>
      </c>
      <c r="E77" s="31" t="s">
        <v>155</v>
      </c>
      <c r="F77" s="31" t="s">
        <v>257</v>
      </c>
      <c r="G77" s="54">
        <v>11000</v>
      </c>
      <c r="H77" s="42">
        <v>11000</v>
      </c>
      <c r="I77" s="42">
        <v>0</v>
      </c>
      <c r="J77" s="42">
        <v>375</v>
      </c>
      <c r="K77" s="42">
        <v>0</v>
      </c>
      <c r="L77" s="42">
        <v>0</v>
      </c>
      <c r="M77" s="42">
        <v>0</v>
      </c>
      <c r="N77" s="42">
        <v>0</v>
      </c>
      <c r="O77" s="54">
        <f t="shared" si="6"/>
        <v>2750</v>
      </c>
      <c r="P77" s="55">
        <v>250.00000000000006</v>
      </c>
      <c r="Q77" s="51">
        <f t="shared" si="7"/>
        <v>14375</v>
      </c>
      <c r="R77" s="75">
        <v>3390.6051612903225</v>
      </c>
      <c r="S77" s="78">
        <f t="shared" si="9"/>
        <v>10984.394838709677</v>
      </c>
      <c r="T77" s="59" t="str">
        <f t="shared" si="5"/>
        <v>NO APLICA</v>
      </c>
      <c r="V77" s="5" t="s">
        <v>144</v>
      </c>
      <c r="W77" s="69">
        <f t="shared" si="10"/>
        <v>0</v>
      </c>
    </row>
    <row r="78" spans="1:26" s="8" customFormat="1" ht="45" customHeight="1" x14ac:dyDescent="0.25">
      <c r="A78" s="104">
        <v>67</v>
      </c>
      <c r="B78" s="101" t="s">
        <v>6</v>
      </c>
      <c r="C78" s="60" t="s">
        <v>186</v>
      </c>
      <c r="D78" s="60" t="s">
        <v>66</v>
      </c>
      <c r="E78" s="31" t="s">
        <v>155</v>
      </c>
      <c r="F78" s="31" t="s">
        <v>257</v>
      </c>
      <c r="G78" s="54">
        <v>11000</v>
      </c>
      <c r="H78" s="42">
        <v>11000</v>
      </c>
      <c r="I78" s="42">
        <v>0</v>
      </c>
      <c r="J78" s="42">
        <v>375</v>
      </c>
      <c r="K78" s="42">
        <v>0</v>
      </c>
      <c r="L78" s="42">
        <v>0</v>
      </c>
      <c r="M78" s="42">
        <v>0</v>
      </c>
      <c r="N78" s="42">
        <v>0</v>
      </c>
      <c r="O78" s="54">
        <f t="shared" si="6"/>
        <v>2750</v>
      </c>
      <c r="P78" s="55">
        <v>250.00000000000006</v>
      </c>
      <c r="Q78" s="51">
        <f t="shared" ref="Q78:Q133" si="12">SUM(H78:P78)</f>
        <v>14375</v>
      </c>
      <c r="R78" s="75">
        <v>3390.5951612903223</v>
      </c>
      <c r="S78" s="78">
        <f t="shared" si="9"/>
        <v>10984.404838709677</v>
      </c>
      <c r="T78" s="59">
        <f>W78</f>
        <v>1214</v>
      </c>
      <c r="V78" s="5" t="s">
        <v>144</v>
      </c>
      <c r="W78" s="69">
        <f t="shared" si="10"/>
        <v>1214</v>
      </c>
      <c r="X78" s="8">
        <v>1214</v>
      </c>
    </row>
    <row r="79" spans="1:26" s="8" customFormat="1" ht="45" customHeight="1" x14ac:dyDescent="0.25">
      <c r="A79" s="104">
        <v>68</v>
      </c>
      <c r="B79" s="101" t="s">
        <v>6</v>
      </c>
      <c r="C79" s="60" t="s">
        <v>181</v>
      </c>
      <c r="D79" s="60" t="s">
        <v>236</v>
      </c>
      <c r="E79" s="31" t="s">
        <v>155</v>
      </c>
      <c r="F79" s="31" t="s">
        <v>257</v>
      </c>
      <c r="G79" s="54">
        <v>11000</v>
      </c>
      <c r="H79" s="42">
        <v>11000</v>
      </c>
      <c r="I79" s="42">
        <v>0</v>
      </c>
      <c r="J79" s="42">
        <v>375</v>
      </c>
      <c r="K79" s="42">
        <v>0</v>
      </c>
      <c r="L79" s="42">
        <v>0</v>
      </c>
      <c r="M79" s="42">
        <v>0</v>
      </c>
      <c r="N79" s="42">
        <v>0</v>
      </c>
      <c r="O79" s="54">
        <f t="shared" si="6"/>
        <v>2750</v>
      </c>
      <c r="P79" s="55">
        <v>250.00000000000006</v>
      </c>
      <c r="Q79" s="51">
        <f t="shared" si="12"/>
        <v>14375</v>
      </c>
      <c r="R79" s="75">
        <v>3390.6051612903225</v>
      </c>
      <c r="S79" s="78">
        <f t="shared" si="9"/>
        <v>10984.394838709677</v>
      </c>
      <c r="T79" s="59" t="str">
        <f t="shared" ref="T79:T140" si="13">V79</f>
        <v>NO APLICA</v>
      </c>
      <c r="V79" s="5" t="s">
        <v>144</v>
      </c>
      <c r="W79" s="69">
        <f t="shared" si="10"/>
        <v>0</v>
      </c>
    </row>
    <row r="80" spans="1:26" s="8" customFormat="1" ht="45" customHeight="1" x14ac:dyDescent="0.25">
      <c r="A80" s="104">
        <v>69</v>
      </c>
      <c r="B80" s="101" t="s">
        <v>6</v>
      </c>
      <c r="C80" s="60" t="s">
        <v>124</v>
      </c>
      <c r="D80" s="60" t="s">
        <v>65</v>
      </c>
      <c r="E80" s="31" t="s">
        <v>155</v>
      </c>
      <c r="F80" s="31" t="s">
        <v>257</v>
      </c>
      <c r="G80" s="54">
        <v>8000</v>
      </c>
      <c r="H80" s="42">
        <v>8000</v>
      </c>
      <c r="I80" s="42">
        <v>0</v>
      </c>
      <c r="J80" s="42">
        <v>0</v>
      </c>
      <c r="K80" s="42">
        <v>0</v>
      </c>
      <c r="L80" s="42">
        <v>0</v>
      </c>
      <c r="M80" s="42">
        <v>0</v>
      </c>
      <c r="N80" s="42">
        <v>0</v>
      </c>
      <c r="O80" s="54">
        <f t="shared" si="6"/>
        <v>2000</v>
      </c>
      <c r="P80" s="55">
        <v>250.00000000000006</v>
      </c>
      <c r="Q80" s="51">
        <f t="shared" si="12"/>
        <v>10250</v>
      </c>
      <c r="R80" s="75">
        <v>2250.9006451612904</v>
      </c>
      <c r="S80" s="78">
        <f t="shared" si="9"/>
        <v>7999.0993548387096</v>
      </c>
      <c r="T80" s="59" t="str">
        <f t="shared" si="13"/>
        <v>NO APLICA</v>
      </c>
      <c r="V80" s="5" t="s">
        <v>144</v>
      </c>
      <c r="W80" s="69">
        <f t="shared" si="10"/>
        <v>0</v>
      </c>
    </row>
    <row r="81" spans="1:24" s="8" customFormat="1" ht="45" customHeight="1" x14ac:dyDescent="0.25">
      <c r="A81" s="104">
        <v>70</v>
      </c>
      <c r="B81" s="101" t="s">
        <v>6</v>
      </c>
      <c r="C81" s="60" t="s">
        <v>122</v>
      </c>
      <c r="D81" s="58" t="s">
        <v>109</v>
      </c>
      <c r="E81" s="31" t="s">
        <v>156</v>
      </c>
      <c r="F81" s="31" t="s">
        <v>258</v>
      </c>
      <c r="G81" s="54">
        <v>11000</v>
      </c>
      <c r="H81" s="42">
        <v>11000</v>
      </c>
      <c r="I81" s="42">
        <v>0</v>
      </c>
      <c r="J81" s="42">
        <v>375.0000000000004</v>
      </c>
      <c r="K81" s="42">
        <v>0</v>
      </c>
      <c r="L81" s="42">
        <v>0</v>
      </c>
      <c r="M81" s="42">
        <v>0</v>
      </c>
      <c r="N81" s="42">
        <v>0</v>
      </c>
      <c r="O81" s="54">
        <f t="shared" ref="O81:O141" si="14">H81*25%</f>
        <v>2750</v>
      </c>
      <c r="P81" s="55">
        <v>250.00000000000006</v>
      </c>
      <c r="Q81" s="51">
        <f t="shared" si="12"/>
        <v>14375</v>
      </c>
      <c r="R81" s="75">
        <v>3390.6051612903225</v>
      </c>
      <c r="S81" s="78">
        <f t="shared" si="9"/>
        <v>10984.394838709677</v>
      </c>
      <c r="T81" s="59">
        <f>W81</f>
        <v>830</v>
      </c>
      <c r="V81" s="5" t="s">
        <v>144</v>
      </c>
      <c r="W81" s="69">
        <f t="shared" si="10"/>
        <v>830</v>
      </c>
      <c r="X81" s="8">
        <v>830</v>
      </c>
    </row>
    <row r="82" spans="1:24" s="8" customFormat="1" ht="45" customHeight="1" x14ac:dyDescent="0.25">
      <c r="A82" s="104">
        <v>71</v>
      </c>
      <c r="B82" s="101" t="s">
        <v>6</v>
      </c>
      <c r="C82" s="60" t="s">
        <v>87</v>
      </c>
      <c r="D82" s="58" t="s">
        <v>313</v>
      </c>
      <c r="E82" s="31" t="s">
        <v>156</v>
      </c>
      <c r="F82" s="31" t="s">
        <v>313</v>
      </c>
      <c r="G82" s="54">
        <v>15000</v>
      </c>
      <c r="H82" s="42">
        <v>15000</v>
      </c>
      <c r="I82" s="42">
        <v>0</v>
      </c>
      <c r="J82" s="42">
        <v>375</v>
      </c>
      <c r="K82" s="42">
        <v>0</v>
      </c>
      <c r="L82" s="42">
        <v>0</v>
      </c>
      <c r="M82" s="42">
        <v>0</v>
      </c>
      <c r="N82" s="42">
        <v>0</v>
      </c>
      <c r="O82" s="54">
        <f t="shared" si="14"/>
        <v>3750</v>
      </c>
      <c r="P82" s="55">
        <v>250.00000000000006</v>
      </c>
      <c r="Q82" s="51">
        <f t="shared" si="12"/>
        <v>19375</v>
      </c>
      <c r="R82" s="75">
        <v>4913.9354838709678</v>
      </c>
      <c r="S82" s="78">
        <f t="shared" si="9"/>
        <v>14461.064516129032</v>
      </c>
      <c r="T82" s="59" t="str">
        <f t="shared" si="13"/>
        <v>NO APLICA</v>
      </c>
      <c r="V82" s="5" t="s">
        <v>144</v>
      </c>
      <c r="W82" s="69">
        <f t="shared" si="10"/>
        <v>0</v>
      </c>
    </row>
    <row r="83" spans="1:24" s="8" customFormat="1" ht="45" customHeight="1" x14ac:dyDescent="0.25">
      <c r="A83" s="104">
        <v>72</v>
      </c>
      <c r="B83" s="101" t="s">
        <v>6</v>
      </c>
      <c r="C83" s="60" t="s">
        <v>129</v>
      </c>
      <c r="D83" s="58" t="s">
        <v>238</v>
      </c>
      <c r="E83" s="31" t="s">
        <v>156</v>
      </c>
      <c r="F83" s="31" t="s">
        <v>258</v>
      </c>
      <c r="G83" s="54">
        <v>11000</v>
      </c>
      <c r="H83" s="42">
        <v>11000</v>
      </c>
      <c r="I83" s="42">
        <v>0</v>
      </c>
      <c r="J83" s="54">
        <v>375.0000000000004</v>
      </c>
      <c r="K83" s="42">
        <v>0</v>
      </c>
      <c r="L83" s="42">
        <v>0</v>
      </c>
      <c r="M83" s="42">
        <v>0</v>
      </c>
      <c r="N83" s="42">
        <v>0</v>
      </c>
      <c r="O83" s="54">
        <f t="shared" si="14"/>
        <v>2750</v>
      </c>
      <c r="P83" s="55">
        <v>250.00000000000006</v>
      </c>
      <c r="Q83" s="51">
        <f t="shared" si="12"/>
        <v>14375</v>
      </c>
      <c r="R83" s="75">
        <v>3390.6051612903225</v>
      </c>
      <c r="S83" s="78">
        <f t="shared" si="9"/>
        <v>10984.394838709677</v>
      </c>
      <c r="T83" s="59" t="str">
        <f t="shared" si="13"/>
        <v>NO APLICA</v>
      </c>
      <c r="V83" s="5" t="s">
        <v>144</v>
      </c>
      <c r="W83" s="69">
        <f t="shared" si="10"/>
        <v>0</v>
      </c>
    </row>
    <row r="84" spans="1:24" s="8" customFormat="1" ht="45" customHeight="1" x14ac:dyDescent="0.25">
      <c r="A84" s="104">
        <v>73</v>
      </c>
      <c r="B84" s="101" t="s">
        <v>6</v>
      </c>
      <c r="C84" s="60" t="s">
        <v>79</v>
      </c>
      <c r="D84" s="58" t="s">
        <v>80</v>
      </c>
      <c r="E84" s="31" t="s">
        <v>156</v>
      </c>
      <c r="F84" s="31" t="s">
        <v>258</v>
      </c>
      <c r="G84" s="54">
        <v>8000</v>
      </c>
      <c r="H84" s="42">
        <v>8000</v>
      </c>
      <c r="I84" s="42">
        <v>0</v>
      </c>
      <c r="J84" s="54">
        <v>0</v>
      </c>
      <c r="K84" s="42">
        <v>0</v>
      </c>
      <c r="L84" s="42">
        <v>0</v>
      </c>
      <c r="M84" s="42">
        <v>0</v>
      </c>
      <c r="N84" s="42">
        <v>0</v>
      </c>
      <c r="O84" s="54">
        <f t="shared" si="14"/>
        <v>2000</v>
      </c>
      <c r="P84" s="55">
        <v>250.00000000000006</v>
      </c>
      <c r="Q84" s="51">
        <f t="shared" si="12"/>
        <v>10250</v>
      </c>
      <c r="R84" s="75">
        <v>5705.7606451612901</v>
      </c>
      <c r="S84" s="78">
        <f t="shared" si="9"/>
        <v>4544.2393548387099</v>
      </c>
      <c r="T84" s="59" t="str">
        <f t="shared" si="13"/>
        <v>NO APLICA</v>
      </c>
      <c r="V84" s="5" t="s">
        <v>144</v>
      </c>
      <c r="W84" s="69">
        <f t="shared" si="10"/>
        <v>0</v>
      </c>
    </row>
    <row r="85" spans="1:24" s="8" customFormat="1" ht="45" customHeight="1" x14ac:dyDescent="0.25">
      <c r="A85" s="104">
        <v>74</v>
      </c>
      <c r="B85" s="101" t="s">
        <v>6</v>
      </c>
      <c r="C85" s="60" t="s">
        <v>182</v>
      </c>
      <c r="D85" s="58" t="s">
        <v>109</v>
      </c>
      <c r="E85" s="31" t="s">
        <v>156</v>
      </c>
      <c r="F85" s="31" t="s">
        <v>259</v>
      </c>
      <c r="G85" s="54">
        <v>11000</v>
      </c>
      <c r="H85" s="42">
        <v>11000</v>
      </c>
      <c r="I85" s="42">
        <v>0</v>
      </c>
      <c r="J85" s="42">
        <v>375.0000000000004</v>
      </c>
      <c r="K85" s="42">
        <v>0</v>
      </c>
      <c r="L85" s="42">
        <v>0</v>
      </c>
      <c r="M85" s="42">
        <v>0</v>
      </c>
      <c r="N85" s="42">
        <v>0</v>
      </c>
      <c r="O85" s="54">
        <f t="shared" si="14"/>
        <v>2750</v>
      </c>
      <c r="P85" s="55">
        <v>250.00000000000006</v>
      </c>
      <c r="Q85" s="51">
        <f t="shared" si="12"/>
        <v>14375</v>
      </c>
      <c r="R85" s="75">
        <v>3390.6051612903225</v>
      </c>
      <c r="S85" s="78">
        <f t="shared" si="9"/>
        <v>10984.394838709677</v>
      </c>
      <c r="T85" s="59">
        <f t="shared" ref="T85:T88" si="15">W85</f>
        <v>782</v>
      </c>
      <c r="V85" s="5" t="s">
        <v>144</v>
      </c>
      <c r="W85" s="69">
        <f t="shared" si="10"/>
        <v>782</v>
      </c>
      <c r="X85" s="8">
        <v>782</v>
      </c>
    </row>
    <row r="86" spans="1:24" s="8" customFormat="1" ht="45" customHeight="1" x14ac:dyDescent="0.25">
      <c r="A86" s="104">
        <v>75</v>
      </c>
      <c r="B86" s="101" t="s">
        <v>6</v>
      </c>
      <c r="C86" s="60" t="s">
        <v>185</v>
      </c>
      <c r="D86" s="58" t="s">
        <v>239</v>
      </c>
      <c r="E86" s="31" t="s">
        <v>156</v>
      </c>
      <c r="F86" s="31" t="s">
        <v>258</v>
      </c>
      <c r="G86" s="54">
        <v>8000</v>
      </c>
      <c r="H86" s="42">
        <v>8000</v>
      </c>
      <c r="I86" s="42">
        <v>0</v>
      </c>
      <c r="J86" s="42">
        <v>0</v>
      </c>
      <c r="K86" s="42">
        <v>0</v>
      </c>
      <c r="L86" s="42">
        <v>0</v>
      </c>
      <c r="M86" s="42">
        <v>0</v>
      </c>
      <c r="N86" s="42">
        <v>0</v>
      </c>
      <c r="O86" s="54">
        <f t="shared" si="14"/>
        <v>2000</v>
      </c>
      <c r="P86" s="55">
        <v>250.00000000000006</v>
      </c>
      <c r="Q86" s="51">
        <f t="shared" si="12"/>
        <v>10250</v>
      </c>
      <c r="R86" s="75">
        <v>2250.9106451612906</v>
      </c>
      <c r="S86" s="78">
        <f t="shared" si="9"/>
        <v>7999.0893548387094</v>
      </c>
      <c r="T86" s="59">
        <f t="shared" si="15"/>
        <v>856</v>
      </c>
      <c r="V86" s="5" t="s">
        <v>144</v>
      </c>
      <c r="W86" s="69">
        <f t="shared" si="10"/>
        <v>856</v>
      </c>
      <c r="X86" s="8">
        <v>856</v>
      </c>
    </row>
    <row r="87" spans="1:24" s="8" customFormat="1" ht="45" customHeight="1" x14ac:dyDescent="0.25">
      <c r="A87" s="104">
        <v>76</v>
      </c>
      <c r="B87" s="101" t="s">
        <v>6</v>
      </c>
      <c r="C87" s="60" t="s">
        <v>240</v>
      </c>
      <c r="D87" s="58" t="s">
        <v>179</v>
      </c>
      <c r="E87" s="31" t="s">
        <v>156</v>
      </c>
      <c r="F87" s="31" t="s">
        <v>260</v>
      </c>
      <c r="G87" s="54">
        <v>15000</v>
      </c>
      <c r="H87" s="42">
        <v>15000</v>
      </c>
      <c r="I87" s="42">
        <v>0</v>
      </c>
      <c r="J87" s="42">
        <v>375.0000000000004</v>
      </c>
      <c r="K87" s="42">
        <v>0</v>
      </c>
      <c r="L87" s="42">
        <v>0</v>
      </c>
      <c r="M87" s="42">
        <v>0</v>
      </c>
      <c r="N87" s="42">
        <v>0</v>
      </c>
      <c r="O87" s="54">
        <f t="shared" si="14"/>
        <v>3750</v>
      </c>
      <c r="P87" s="55">
        <v>250.00000000000006</v>
      </c>
      <c r="Q87" s="51">
        <f t="shared" si="12"/>
        <v>19375</v>
      </c>
      <c r="R87" s="75">
        <v>4913.9354838709678</v>
      </c>
      <c r="S87" s="78">
        <f t="shared" si="9"/>
        <v>14461.064516129032</v>
      </c>
      <c r="T87" s="59" t="str">
        <f t="shared" ref="T87:T88" si="16">V87</f>
        <v>NO APLICA</v>
      </c>
      <c r="V87" s="5" t="s">
        <v>144</v>
      </c>
      <c r="W87" s="69">
        <f t="shared" si="10"/>
        <v>0</v>
      </c>
    </row>
    <row r="88" spans="1:24" s="8" customFormat="1" ht="45" customHeight="1" x14ac:dyDescent="0.25">
      <c r="A88" s="104">
        <v>77</v>
      </c>
      <c r="B88" s="101" t="s">
        <v>6</v>
      </c>
      <c r="C88" s="60" t="s">
        <v>81</v>
      </c>
      <c r="D88" s="58" t="s">
        <v>241</v>
      </c>
      <c r="E88" s="31" t="s">
        <v>156</v>
      </c>
      <c r="F88" s="31" t="s">
        <v>260</v>
      </c>
      <c r="G88" s="54">
        <v>8000</v>
      </c>
      <c r="H88" s="42">
        <v>8000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54">
        <f t="shared" si="14"/>
        <v>2000</v>
      </c>
      <c r="P88" s="55">
        <v>250.00000000000006</v>
      </c>
      <c r="Q88" s="51">
        <f t="shared" si="12"/>
        <v>10250</v>
      </c>
      <c r="R88" s="75">
        <v>2250.9106451612906</v>
      </c>
      <c r="S88" s="78">
        <f t="shared" si="9"/>
        <v>7999.0893548387094</v>
      </c>
      <c r="T88" s="59" t="str">
        <f t="shared" si="16"/>
        <v>NO APLICA</v>
      </c>
      <c r="V88" s="5" t="s">
        <v>144</v>
      </c>
      <c r="W88" s="69">
        <f t="shared" si="10"/>
        <v>0</v>
      </c>
    </row>
    <row r="89" spans="1:24" s="8" customFormat="1" ht="45" customHeight="1" x14ac:dyDescent="0.25">
      <c r="A89" s="104">
        <v>78</v>
      </c>
      <c r="B89" s="101" t="s">
        <v>6</v>
      </c>
      <c r="C89" s="60" t="s">
        <v>47</v>
      </c>
      <c r="D89" s="58" t="s">
        <v>241</v>
      </c>
      <c r="E89" s="31" t="s">
        <v>156</v>
      </c>
      <c r="F89" s="31" t="s">
        <v>260</v>
      </c>
      <c r="G89" s="54">
        <v>8000</v>
      </c>
      <c r="H89" s="42">
        <v>8000</v>
      </c>
      <c r="I89" s="42">
        <v>0</v>
      </c>
      <c r="J89" s="42">
        <v>0</v>
      </c>
      <c r="K89" s="42">
        <v>0</v>
      </c>
      <c r="L89" s="42">
        <v>0</v>
      </c>
      <c r="M89" s="42">
        <v>0</v>
      </c>
      <c r="N89" s="42">
        <v>0</v>
      </c>
      <c r="O89" s="54">
        <f t="shared" si="14"/>
        <v>2000</v>
      </c>
      <c r="P89" s="55">
        <v>250.00000000000006</v>
      </c>
      <c r="Q89" s="51">
        <f t="shared" si="12"/>
        <v>10250</v>
      </c>
      <c r="R89" s="75">
        <v>2250.9106451612906</v>
      </c>
      <c r="S89" s="78">
        <f t="shared" si="9"/>
        <v>7999.0893548387094</v>
      </c>
      <c r="T89" s="59" t="str">
        <f>V89</f>
        <v>NO APLICA</v>
      </c>
      <c r="V89" s="5" t="s">
        <v>144</v>
      </c>
      <c r="W89" s="69">
        <f t="shared" si="10"/>
        <v>0</v>
      </c>
    </row>
    <row r="90" spans="1:24" s="8" customFormat="1" ht="45" customHeight="1" x14ac:dyDescent="0.25">
      <c r="A90" s="104">
        <v>79</v>
      </c>
      <c r="B90" s="101" t="s">
        <v>6</v>
      </c>
      <c r="C90" s="60" t="s">
        <v>89</v>
      </c>
      <c r="D90" s="31" t="s">
        <v>84</v>
      </c>
      <c r="E90" s="31" t="s">
        <v>156</v>
      </c>
      <c r="F90" s="31" t="s">
        <v>260</v>
      </c>
      <c r="G90" s="54">
        <v>11000</v>
      </c>
      <c r="H90" s="42">
        <v>11000</v>
      </c>
      <c r="I90" s="42">
        <v>0</v>
      </c>
      <c r="J90" s="42">
        <v>375.0000000000004</v>
      </c>
      <c r="K90" s="42">
        <v>0</v>
      </c>
      <c r="L90" s="42">
        <v>0</v>
      </c>
      <c r="M90" s="42">
        <v>0</v>
      </c>
      <c r="N90" s="42">
        <v>0</v>
      </c>
      <c r="O90" s="54">
        <f t="shared" si="14"/>
        <v>2750</v>
      </c>
      <c r="P90" s="55">
        <v>250.00000000000006</v>
      </c>
      <c r="Q90" s="51">
        <f t="shared" si="12"/>
        <v>14375</v>
      </c>
      <c r="R90" s="75">
        <v>3390.6051612903225</v>
      </c>
      <c r="S90" s="78">
        <f t="shared" si="9"/>
        <v>10984.394838709677</v>
      </c>
      <c r="T90" s="59">
        <f>W90</f>
        <v>390</v>
      </c>
      <c r="V90" s="5" t="s">
        <v>144</v>
      </c>
      <c r="W90" s="69">
        <f t="shared" si="10"/>
        <v>390</v>
      </c>
      <c r="X90" s="8">
        <v>390</v>
      </c>
    </row>
    <row r="91" spans="1:24" s="8" customFormat="1" ht="45" customHeight="1" x14ac:dyDescent="0.25">
      <c r="A91" s="104">
        <v>80</v>
      </c>
      <c r="B91" s="101" t="s">
        <v>6</v>
      </c>
      <c r="C91" s="60" t="s">
        <v>98</v>
      </c>
      <c r="D91" s="58" t="s">
        <v>241</v>
      </c>
      <c r="E91" s="31" t="s">
        <v>156</v>
      </c>
      <c r="F91" s="31" t="s">
        <v>260</v>
      </c>
      <c r="G91" s="54">
        <v>8000</v>
      </c>
      <c r="H91" s="42">
        <v>8000</v>
      </c>
      <c r="I91" s="42">
        <v>0</v>
      </c>
      <c r="J91" s="42">
        <v>0</v>
      </c>
      <c r="K91" s="42">
        <v>0</v>
      </c>
      <c r="L91" s="42">
        <v>0</v>
      </c>
      <c r="M91" s="42">
        <v>0</v>
      </c>
      <c r="N91" s="42">
        <v>0</v>
      </c>
      <c r="O91" s="54">
        <f t="shared" si="14"/>
        <v>2000</v>
      </c>
      <c r="P91" s="55">
        <v>250.00000000000006</v>
      </c>
      <c r="Q91" s="51">
        <f t="shared" si="12"/>
        <v>10250</v>
      </c>
      <c r="R91" s="75">
        <v>2250.9106451612906</v>
      </c>
      <c r="S91" s="78">
        <f t="shared" si="9"/>
        <v>7999.0893548387094</v>
      </c>
      <c r="T91" s="59">
        <f>W91</f>
        <v>927</v>
      </c>
      <c r="V91" s="5" t="s">
        <v>144</v>
      </c>
      <c r="W91" s="69">
        <f t="shared" si="10"/>
        <v>927</v>
      </c>
      <c r="X91" s="8">
        <v>927</v>
      </c>
    </row>
    <row r="92" spans="1:24" s="8" customFormat="1" ht="45" customHeight="1" x14ac:dyDescent="0.25">
      <c r="A92" s="104">
        <v>81</v>
      </c>
      <c r="B92" s="101" t="s">
        <v>6</v>
      </c>
      <c r="C92" s="60" t="s">
        <v>100</v>
      </c>
      <c r="D92" s="58" t="s">
        <v>84</v>
      </c>
      <c r="E92" s="31" t="s">
        <v>156</v>
      </c>
      <c r="F92" s="31" t="s">
        <v>260</v>
      </c>
      <c r="G92" s="54">
        <v>11000</v>
      </c>
      <c r="H92" s="42">
        <v>11000</v>
      </c>
      <c r="I92" s="42">
        <v>0</v>
      </c>
      <c r="J92" s="42">
        <v>375.0000000000004</v>
      </c>
      <c r="K92" s="42">
        <v>0</v>
      </c>
      <c r="L92" s="42">
        <v>0</v>
      </c>
      <c r="M92" s="42">
        <v>0</v>
      </c>
      <c r="N92" s="42">
        <v>0</v>
      </c>
      <c r="O92" s="54">
        <f t="shared" si="14"/>
        <v>2750</v>
      </c>
      <c r="P92" s="55">
        <v>250.00000000000006</v>
      </c>
      <c r="Q92" s="51">
        <f t="shared" si="12"/>
        <v>14375</v>
      </c>
      <c r="R92" s="75">
        <v>9142.8351612903225</v>
      </c>
      <c r="S92" s="78">
        <f t="shared" si="9"/>
        <v>5232.1648387096775</v>
      </c>
      <c r="T92" s="59" t="str">
        <f t="shared" ref="T90:T93" si="17">V92</f>
        <v>NO APLICA</v>
      </c>
      <c r="V92" s="5" t="s">
        <v>144</v>
      </c>
      <c r="W92" s="69">
        <f t="shared" si="10"/>
        <v>0</v>
      </c>
    </row>
    <row r="93" spans="1:24" s="8" customFormat="1" ht="45" customHeight="1" x14ac:dyDescent="0.25">
      <c r="A93" s="104">
        <v>82</v>
      </c>
      <c r="B93" s="101" t="s">
        <v>6</v>
      </c>
      <c r="C93" s="60" t="s">
        <v>101</v>
      </c>
      <c r="D93" s="58" t="s">
        <v>84</v>
      </c>
      <c r="E93" s="31" t="s">
        <v>156</v>
      </c>
      <c r="F93" s="31" t="s">
        <v>260</v>
      </c>
      <c r="G93" s="54">
        <v>11000</v>
      </c>
      <c r="H93" s="42">
        <v>11000</v>
      </c>
      <c r="I93" s="42">
        <v>0</v>
      </c>
      <c r="J93" s="42">
        <v>375.0000000000004</v>
      </c>
      <c r="K93" s="42">
        <v>0</v>
      </c>
      <c r="L93" s="42">
        <v>0</v>
      </c>
      <c r="M93" s="42">
        <v>0</v>
      </c>
      <c r="N93" s="42">
        <v>0</v>
      </c>
      <c r="O93" s="54">
        <f t="shared" si="14"/>
        <v>2750</v>
      </c>
      <c r="P93" s="55">
        <v>250.00000000000006</v>
      </c>
      <c r="Q93" s="51">
        <f t="shared" si="12"/>
        <v>14375</v>
      </c>
      <c r="R93" s="75">
        <v>3390.6051612903225</v>
      </c>
      <c r="S93" s="78">
        <f t="shared" si="9"/>
        <v>10984.394838709677</v>
      </c>
      <c r="T93" s="59" t="str">
        <f t="shared" si="17"/>
        <v>NO APLICA</v>
      </c>
      <c r="V93" s="5" t="s">
        <v>144</v>
      </c>
      <c r="W93" s="69">
        <f t="shared" si="10"/>
        <v>0</v>
      </c>
    </row>
    <row r="94" spans="1:24" s="8" customFormat="1" ht="45" customHeight="1" x14ac:dyDescent="0.25">
      <c r="A94" s="104">
        <v>83</v>
      </c>
      <c r="B94" s="101" t="s">
        <v>6</v>
      </c>
      <c r="C94" s="60" t="s">
        <v>104</v>
      </c>
      <c r="D94" s="58" t="s">
        <v>241</v>
      </c>
      <c r="E94" s="31" t="s">
        <v>156</v>
      </c>
      <c r="F94" s="31" t="s">
        <v>260</v>
      </c>
      <c r="G94" s="54">
        <v>8000</v>
      </c>
      <c r="H94" s="42">
        <v>8000</v>
      </c>
      <c r="I94" s="42">
        <v>0</v>
      </c>
      <c r="J94" s="42">
        <v>0</v>
      </c>
      <c r="K94" s="42">
        <v>0</v>
      </c>
      <c r="L94" s="42">
        <v>0</v>
      </c>
      <c r="M94" s="42">
        <v>0</v>
      </c>
      <c r="N94" s="42">
        <v>0</v>
      </c>
      <c r="O94" s="54">
        <f t="shared" si="14"/>
        <v>2000</v>
      </c>
      <c r="P94" s="55">
        <v>250.00000000000006</v>
      </c>
      <c r="Q94" s="51">
        <f t="shared" si="12"/>
        <v>10250</v>
      </c>
      <c r="R94" s="75">
        <v>3322.0406451612907</v>
      </c>
      <c r="S94" s="78">
        <f t="shared" si="9"/>
        <v>6927.9593548387093</v>
      </c>
      <c r="T94" s="59">
        <f>W94</f>
        <v>538.98</v>
      </c>
      <c r="V94" s="5" t="s">
        <v>144</v>
      </c>
      <c r="W94" s="69">
        <f t="shared" si="10"/>
        <v>538.98</v>
      </c>
      <c r="X94" s="8">
        <v>538.98</v>
      </c>
    </row>
    <row r="95" spans="1:24" s="8" customFormat="1" ht="45" customHeight="1" x14ac:dyDescent="0.25">
      <c r="A95" s="104">
        <v>84</v>
      </c>
      <c r="B95" s="101" t="s">
        <v>6</v>
      </c>
      <c r="C95" s="60" t="s">
        <v>242</v>
      </c>
      <c r="D95" s="58" t="s">
        <v>84</v>
      </c>
      <c r="E95" s="31" t="s">
        <v>156</v>
      </c>
      <c r="F95" s="31" t="s">
        <v>260</v>
      </c>
      <c r="G95" s="54">
        <v>11000</v>
      </c>
      <c r="H95" s="42">
        <v>11000</v>
      </c>
      <c r="I95" s="42">
        <v>0</v>
      </c>
      <c r="J95" s="42">
        <v>375.0000000000004</v>
      </c>
      <c r="K95" s="42">
        <v>0</v>
      </c>
      <c r="L95" s="42">
        <v>0</v>
      </c>
      <c r="M95" s="42">
        <v>0</v>
      </c>
      <c r="N95" s="42">
        <v>0</v>
      </c>
      <c r="O95" s="54">
        <f t="shared" si="14"/>
        <v>2750</v>
      </c>
      <c r="P95" s="55">
        <v>250.00000000000006</v>
      </c>
      <c r="Q95" s="51">
        <f t="shared" si="12"/>
        <v>14375</v>
      </c>
      <c r="R95" s="75">
        <v>3390.6051612903225</v>
      </c>
      <c r="S95" s="78">
        <f t="shared" si="9"/>
        <v>10984.394838709677</v>
      </c>
      <c r="T95" s="59" t="str">
        <f t="shared" ref="T94:T98" si="18">V95</f>
        <v>NO APLICA</v>
      </c>
      <c r="V95" s="5" t="s">
        <v>144</v>
      </c>
      <c r="W95" s="69">
        <f t="shared" si="10"/>
        <v>0</v>
      </c>
    </row>
    <row r="96" spans="1:24" s="8" customFormat="1" ht="45" customHeight="1" x14ac:dyDescent="0.25">
      <c r="A96" s="104">
        <v>85</v>
      </c>
      <c r="B96" s="101" t="s">
        <v>6</v>
      </c>
      <c r="C96" s="60" t="s">
        <v>121</v>
      </c>
      <c r="D96" s="58" t="s">
        <v>84</v>
      </c>
      <c r="E96" s="31" t="s">
        <v>156</v>
      </c>
      <c r="F96" s="31" t="s">
        <v>260</v>
      </c>
      <c r="G96" s="54">
        <v>11000</v>
      </c>
      <c r="H96" s="42">
        <v>11000</v>
      </c>
      <c r="I96" s="42">
        <v>0</v>
      </c>
      <c r="J96" s="42">
        <v>375.0000000000004</v>
      </c>
      <c r="K96" s="42">
        <v>0</v>
      </c>
      <c r="L96" s="42">
        <v>0</v>
      </c>
      <c r="M96" s="42">
        <v>0</v>
      </c>
      <c r="N96" s="42">
        <v>0</v>
      </c>
      <c r="O96" s="54">
        <f t="shared" si="14"/>
        <v>2750</v>
      </c>
      <c r="P96" s="55">
        <v>250.00000000000006</v>
      </c>
      <c r="Q96" s="51">
        <f t="shared" si="12"/>
        <v>14375</v>
      </c>
      <c r="R96" s="75">
        <v>4744.0151612903228</v>
      </c>
      <c r="S96" s="78">
        <f t="shared" si="9"/>
        <v>9630.9848387096772</v>
      </c>
      <c r="T96" s="59">
        <f>W96</f>
        <v>146</v>
      </c>
      <c r="V96" s="5" t="s">
        <v>144</v>
      </c>
      <c r="W96" s="69">
        <f t="shared" si="10"/>
        <v>146</v>
      </c>
      <c r="X96" s="8">
        <v>146</v>
      </c>
    </row>
    <row r="97" spans="1:397" s="8" customFormat="1" ht="45" customHeight="1" x14ac:dyDescent="0.25">
      <c r="A97" s="104">
        <v>86</v>
      </c>
      <c r="B97" s="101" t="s">
        <v>6</v>
      </c>
      <c r="C97" s="60" t="s">
        <v>48</v>
      </c>
      <c r="D97" s="58" t="s">
        <v>63</v>
      </c>
      <c r="E97" s="31" t="s">
        <v>171</v>
      </c>
      <c r="F97" s="31" t="s">
        <v>261</v>
      </c>
      <c r="G97" s="54">
        <v>6000</v>
      </c>
      <c r="H97" s="42">
        <v>6000</v>
      </c>
      <c r="I97" s="42">
        <v>0</v>
      </c>
      <c r="J97" s="42">
        <v>0</v>
      </c>
      <c r="K97" s="42">
        <v>0</v>
      </c>
      <c r="L97" s="42">
        <v>0</v>
      </c>
      <c r="M97" s="42">
        <v>0</v>
      </c>
      <c r="N97" s="42">
        <v>0</v>
      </c>
      <c r="O97" s="54">
        <f t="shared" si="14"/>
        <v>1500</v>
      </c>
      <c r="P97" s="55">
        <v>250.00000000000006</v>
      </c>
      <c r="Q97" s="51">
        <f t="shared" si="12"/>
        <v>7750</v>
      </c>
      <c r="R97" s="75">
        <v>1570.2654838709677</v>
      </c>
      <c r="S97" s="78">
        <f t="shared" si="9"/>
        <v>6179.7345161290323</v>
      </c>
      <c r="T97" s="59" t="str">
        <f t="shared" si="18"/>
        <v>NO APLICA</v>
      </c>
      <c r="V97" s="5" t="s">
        <v>144</v>
      </c>
      <c r="W97" s="69">
        <f t="shared" si="10"/>
        <v>0</v>
      </c>
    </row>
    <row r="98" spans="1:397" s="8" customFormat="1" ht="45" customHeight="1" x14ac:dyDescent="0.25">
      <c r="A98" s="104">
        <v>87</v>
      </c>
      <c r="B98" s="101" t="s">
        <v>6</v>
      </c>
      <c r="C98" s="60" t="s">
        <v>137</v>
      </c>
      <c r="D98" s="58" t="s">
        <v>183</v>
      </c>
      <c r="E98" s="31" t="s">
        <v>171</v>
      </c>
      <c r="F98" s="31" t="s">
        <v>261</v>
      </c>
      <c r="G98" s="54">
        <v>15000</v>
      </c>
      <c r="H98" s="42">
        <v>15000</v>
      </c>
      <c r="I98" s="42">
        <v>0</v>
      </c>
      <c r="J98" s="42">
        <v>375.0000000000004</v>
      </c>
      <c r="K98" s="42">
        <v>0</v>
      </c>
      <c r="L98" s="42">
        <v>0</v>
      </c>
      <c r="M98" s="42">
        <v>0</v>
      </c>
      <c r="N98" s="42">
        <v>0</v>
      </c>
      <c r="O98" s="54">
        <f t="shared" si="14"/>
        <v>3750</v>
      </c>
      <c r="P98" s="55">
        <v>250.00000000000006</v>
      </c>
      <c r="Q98" s="51">
        <f t="shared" si="12"/>
        <v>19375</v>
      </c>
      <c r="R98" s="75">
        <v>4913.9354838709678</v>
      </c>
      <c r="S98" s="78">
        <f t="shared" si="9"/>
        <v>14461.064516129032</v>
      </c>
      <c r="T98" s="59" t="str">
        <f t="shared" si="18"/>
        <v>NO APLICA</v>
      </c>
      <c r="V98" s="5" t="s">
        <v>144</v>
      </c>
      <c r="W98" s="69">
        <f t="shared" si="10"/>
        <v>0</v>
      </c>
    </row>
    <row r="99" spans="1:397" s="8" customFormat="1" ht="45" customHeight="1" x14ac:dyDescent="0.25">
      <c r="A99" s="104">
        <v>88</v>
      </c>
      <c r="B99" s="101" t="s">
        <v>6</v>
      </c>
      <c r="C99" s="60" t="s">
        <v>113</v>
      </c>
      <c r="D99" s="58" t="s">
        <v>243</v>
      </c>
      <c r="E99" s="31" t="s">
        <v>171</v>
      </c>
      <c r="F99" s="31" t="s">
        <v>261</v>
      </c>
      <c r="G99" s="54">
        <v>15000</v>
      </c>
      <c r="H99" s="42">
        <v>15000</v>
      </c>
      <c r="I99" s="42">
        <v>0</v>
      </c>
      <c r="J99" s="42">
        <v>375.0000000000004</v>
      </c>
      <c r="K99" s="42">
        <v>0</v>
      </c>
      <c r="L99" s="42">
        <v>0</v>
      </c>
      <c r="M99" s="42">
        <v>0</v>
      </c>
      <c r="N99" s="42">
        <v>0</v>
      </c>
      <c r="O99" s="54">
        <f t="shared" si="14"/>
        <v>3750</v>
      </c>
      <c r="P99" s="55">
        <v>250.00000000000006</v>
      </c>
      <c r="Q99" s="51">
        <f t="shared" si="12"/>
        <v>19375</v>
      </c>
      <c r="R99" s="75">
        <v>4913.9354838709678</v>
      </c>
      <c r="S99" s="78">
        <f t="shared" si="9"/>
        <v>14461.064516129032</v>
      </c>
      <c r="T99" s="59">
        <f t="shared" ref="T99:T105" si="19">W99</f>
        <v>2489</v>
      </c>
      <c r="V99" s="5" t="s">
        <v>144</v>
      </c>
      <c r="W99" s="69">
        <f t="shared" si="10"/>
        <v>2489</v>
      </c>
      <c r="X99" s="8">
        <v>1476</v>
      </c>
      <c r="Y99" s="8">
        <v>1013</v>
      </c>
    </row>
    <row r="100" spans="1:397" s="8" customFormat="1" ht="45" customHeight="1" x14ac:dyDescent="0.25">
      <c r="A100" s="104">
        <v>89</v>
      </c>
      <c r="B100" s="101" t="s">
        <v>6</v>
      </c>
      <c r="C100" s="60" t="s">
        <v>90</v>
      </c>
      <c r="D100" s="58" t="s">
        <v>64</v>
      </c>
      <c r="E100" s="31" t="s">
        <v>171</v>
      </c>
      <c r="F100" s="31" t="s">
        <v>261</v>
      </c>
      <c r="G100" s="54">
        <v>11000</v>
      </c>
      <c r="H100" s="42">
        <v>11000</v>
      </c>
      <c r="I100" s="42">
        <v>0</v>
      </c>
      <c r="J100" s="42">
        <v>375</v>
      </c>
      <c r="K100" s="42">
        <v>0</v>
      </c>
      <c r="L100" s="42">
        <v>0</v>
      </c>
      <c r="M100" s="42">
        <v>0</v>
      </c>
      <c r="N100" s="42">
        <v>0</v>
      </c>
      <c r="O100" s="54">
        <f t="shared" si="14"/>
        <v>2750</v>
      </c>
      <c r="P100" s="55">
        <v>250.00000000000006</v>
      </c>
      <c r="Q100" s="51">
        <f t="shared" si="12"/>
        <v>14375</v>
      </c>
      <c r="R100" s="75">
        <v>3390.6051612903225</v>
      </c>
      <c r="S100" s="78">
        <f t="shared" si="9"/>
        <v>10984.394838709677</v>
      </c>
      <c r="T100" s="59">
        <f t="shared" si="19"/>
        <v>1557.5</v>
      </c>
      <c r="V100" s="5" t="s">
        <v>144</v>
      </c>
      <c r="W100" s="69">
        <f t="shared" si="10"/>
        <v>1557.5</v>
      </c>
      <c r="X100" s="8">
        <v>1429</v>
      </c>
      <c r="Y100" s="8">
        <v>128.5</v>
      </c>
    </row>
    <row r="101" spans="1:397" s="8" customFormat="1" ht="45" customHeight="1" x14ac:dyDescent="0.25">
      <c r="A101" s="104">
        <v>90</v>
      </c>
      <c r="B101" s="101" t="s">
        <v>6</v>
      </c>
      <c r="C101" s="60" t="s">
        <v>197</v>
      </c>
      <c r="D101" s="58" t="s">
        <v>64</v>
      </c>
      <c r="E101" s="31" t="s">
        <v>171</v>
      </c>
      <c r="F101" s="31" t="s">
        <v>261</v>
      </c>
      <c r="G101" s="54">
        <v>11000</v>
      </c>
      <c r="H101" s="42">
        <v>11000</v>
      </c>
      <c r="I101" s="42">
        <v>0</v>
      </c>
      <c r="J101" s="42">
        <v>375</v>
      </c>
      <c r="K101" s="42">
        <v>0</v>
      </c>
      <c r="L101" s="42">
        <v>0</v>
      </c>
      <c r="M101" s="42">
        <v>0</v>
      </c>
      <c r="N101" s="42">
        <v>0</v>
      </c>
      <c r="O101" s="54">
        <f t="shared" si="14"/>
        <v>2750</v>
      </c>
      <c r="P101" s="55">
        <v>250.00000000000006</v>
      </c>
      <c r="Q101" s="51">
        <f t="shared" si="12"/>
        <v>14375</v>
      </c>
      <c r="R101" s="76">
        <v>3390.6051612903225</v>
      </c>
      <c r="S101" s="78">
        <f t="shared" si="9"/>
        <v>10984.394838709677</v>
      </c>
      <c r="T101" s="59">
        <f t="shared" si="19"/>
        <v>2817</v>
      </c>
      <c r="V101" s="5" t="s">
        <v>144</v>
      </c>
      <c r="W101" s="69">
        <f t="shared" si="10"/>
        <v>2817</v>
      </c>
      <c r="X101" s="8">
        <v>1626</v>
      </c>
      <c r="Y101" s="8">
        <v>1191</v>
      </c>
    </row>
    <row r="102" spans="1:397" s="8" customFormat="1" ht="45" customHeight="1" x14ac:dyDescent="0.25">
      <c r="A102" s="104">
        <v>91</v>
      </c>
      <c r="B102" s="101" t="s">
        <v>6</v>
      </c>
      <c r="C102" s="60" t="s">
        <v>43</v>
      </c>
      <c r="D102" s="58" t="s">
        <v>65</v>
      </c>
      <c r="E102" s="31" t="s">
        <v>171</v>
      </c>
      <c r="F102" s="31" t="s">
        <v>261</v>
      </c>
      <c r="G102" s="54">
        <v>8000</v>
      </c>
      <c r="H102" s="42">
        <v>8000</v>
      </c>
      <c r="I102" s="42">
        <v>0</v>
      </c>
      <c r="J102" s="42">
        <v>0</v>
      </c>
      <c r="K102" s="42">
        <v>0</v>
      </c>
      <c r="L102" s="42">
        <v>0</v>
      </c>
      <c r="M102" s="42">
        <v>0</v>
      </c>
      <c r="N102" s="42">
        <v>0</v>
      </c>
      <c r="O102" s="54">
        <f t="shared" si="14"/>
        <v>2000</v>
      </c>
      <c r="P102" s="55">
        <v>250.00000000000006</v>
      </c>
      <c r="Q102" s="51">
        <f t="shared" si="12"/>
        <v>10250</v>
      </c>
      <c r="R102" s="76">
        <v>2250.9106451612906</v>
      </c>
      <c r="S102" s="78">
        <f t="shared" si="9"/>
        <v>7999.0893548387094</v>
      </c>
      <c r="T102" s="59">
        <f t="shared" si="19"/>
        <v>1968</v>
      </c>
      <c r="V102" s="5" t="s">
        <v>144</v>
      </c>
      <c r="W102" s="69">
        <f t="shared" si="10"/>
        <v>1968</v>
      </c>
      <c r="X102" s="8">
        <v>395</v>
      </c>
      <c r="Y102" s="8">
        <v>1439</v>
      </c>
      <c r="Z102" s="8">
        <v>134</v>
      </c>
    </row>
    <row r="103" spans="1:397" s="7" customFormat="1" ht="45" customHeight="1" x14ac:dyDescent="0.25">
      <c r="A103" s="104">
        <v>92</v>
      </c>
      <c r="B103" s="101" t="s">
        <v>6</v>
      </c>
      <c r="C103" s="60" t="s">
        <v>132</v>
      </c>
      <c r="D103" s="31" t="s">
        <v>65</v>
      </c>
      <c r="E103" s="31" t="s">
        <v>171</v>
      </c>
      <c r="F103" s="31" t="s">
        <v>261</v>
      </c>
      <c r="G103" s="54">
        <v>8000</v>
      </c>
      <c r="H103" s="42">
        <v>8000</v>
      </c>
      <c r="I103" s="42">
        <v>0</v>
      </c>
      <c r="J103" s="42">
        <v>0</v>
      </c>
      <c r="K103" s="42">
        <v>0</v>
      </c>
      <c r="L103" s="42">
        <v>0</v>
      </c>
      <c r="M103" s="42">
        <v>0</v>
      </c>
      <c r="N103" s="42">
        <v>0</v>
      </c>
      <c r="O103" s="54">
        <f t="shared" si="14"/>
        <v>2000</v>
      </c>
      <c r="P103" s="55">
        <v>250.00000000000006</v>
      </c>
      <c r="Q103" s="51">
        <f t="shared" si="12"/>
        <v>10250</v>
      </c>
      <c r="R103" s="76">
        <v>2250.9106451612906</v>
      </c>
      <c r="S103" s="78">
        <f t="shared" si="9"/>
        <v>7999.0893548387094</v>
      </c>
      <c r="T103" s="59">
        <f t="shared" si="19"/>
        <v>1580</v>
      </c>
      <c r="V103" s="5" t="s">
        <v>144</v>
      </c>
      <c r="W103" s="69">
        <f t="shared" si="10"/>
        <v>1580</v>
      </c>
      <c r="X103" s="7">
        <v>395</v>
      </c>
      <c r="Y103" s="7">
        <v>1185</v>
      </c>
    </row>
    <row r="104" spans="1:397" s="7" customFormat="1" ht="45" customHeight="1" x14ac:dyDescent="0.25">
      <c r="A104" s="104">
        <v>93</v>
      </c>
      <c r="B104" s="101" t="s">
        <v>6</v>
      </c>
      <c r="C104" s="60" t="s">
        <v>245</v>
      </c>
      <c r="D104" s="31" t="s">
        <v>65</v>
      </c>
      <c r="E104" s="31" t="s">
        <v>171</v>
      </c>
      <c r="F104" s="31" t="s">
        <v>261</v>
      </c>
      <c r="G104" s="54">
        <v>8000</v>
      </c>
      <c r="H104" s="42">
        <v>8000</v>
      </c>
      <c r="I104" s="42">
        <v>0</v>
      </c>
      <c r="J104" s="42">
        <v>0</v>
      </c>
      <c r="K104" s="42">
        <v>0</v>
      </c>
      <c r="L104" s="42">
        <v>0</v>
      </c>
      <c r="M104" s="42">
        <v>0</v>
      </c>
      <c r="N104" s="42">
        <v>0</v>
      </c>
      <c r="O104" s="54">
        <f t="shared" si="14"/>
        <v>2000</v>
      </c>
      <c r="P104" s="55">
        <v>250.00000000000006</v>
      </c>
      <c r="Q104" s="51">
        <f t="shared" si="12"/>
        <v>10250</v>
      </c>
      <c r="R104" s="76">
        <v>2250.9106451612906</v>
      </c>
      <c r="S104" s="78">
        <f t="shared" si="9"/>
        <v>7999.0893548387094</v>
      </c>
      <c r="T104" s="59">
        <f t="shared" si="19"/>
        <v>1678</v>
      </c>
      <c r="V104" s="5" t="s">
        <v>144</v>
      </c>
      <c r="W104" s="69">
        <f t="shared" si="10"/>
        <v>1678</v>
      </c>
      <c r="X104" s="7">
        <v>1678</v>
      </c>
    </row>
    <row r="105" spans="1:397" s="7" customFormat="1" ht="45" customHeight="1" x14ac:dyDescent="0.25">
      <c r="A105" s="104">
        <v>94</v>
      </c>
      <c r="B105" s="101" t="s">
        <v>6</v>
      </c>
      <c r="C105" s="60" t="s">
        <v>102</v>
      </c>
      <c r="D105" s="31" t="s">
        <v>65</v>
      </c>
      <c r="E105" s="31" t="s">
        <v>171</v>
      </c>
      <c r="F105" s="31" t="s">
        <v>261</v>
      </c>
      <c r="G105" s="54">
        <v>8000</v>
      </c>
      <c r="H105" s="42">
        <v>8000</v>
      </c>
      <c r="I105" s="42">
        <v>0</v>
      </c>
      <c r="J105" s="54">
        <v>0</v>
      </c>
      <c r="K105" s="42">
        <v>0</v>
      </c>
      <c r="L105" s="42">
        <v>0</v>
      </c>
      <c r="M105" s="42">
        <v>0</v>
      </c>
      <c r="N105" s="42">
        <v>0</v>
      </c>
      <c r="O105" s="54">
        <f t="shared" si="14"/>
        <v>2000</v>
      </c>
      <c r="P105" s="55">
        <v>250.00000000000006</v>
      </c>
      <c r="Q105" s="51">
        <f t="shared" si="12"/>
        <v>10250</v>
      </c>
      <c r="R105" s="76">
        <v>2250.9106451612906</v>
      </c>
      <c r="S105" s="78">
        <f t="shared" si="9"/>
        <v>7999.0893548387094</v>
      </c>
      <c r="T105" s="59">
        <f t="shared" si="19"/>
        <v>1585</v>
      </c>
      <c r="V105" s="5" t="s">
        <v>144</v>
      </c>
      <c r="W105" s="69">
        <f t="shared" si="10"/>
        <v>1585</v>
      </c>
      <c r="X105" s="7">
        <v>1585</v>
      </c>
    </row>
    <row r="106" spans="1:397" s="7" customFormat="1" ht="45" customHeight="1" x14ac:dyDescent="0.25">
      <c r="A106" s="104">
        <v>95</v>
      </c>
      <c r="B106" s="101" t="s">
        <v>6</v>
      </c>
      <c r="C106" s="60" t="s">
        <v>60</v>
      </c>
      <c r="D106" s="31" t="s">
        <v>246</v>
      </c>
      <c r="E106" s="31" t="s">
        <v>159</v>
      </c>
      <c r="F106" s="31" t="s">
        <v>165</v>
      </c>
      <c r="G106" s="54">
        <v>10000</v>
      </c>
      <c r="H106" s="42">
        <v>10000</v>
      </c>
      <c r="I106" s="42">
        <v>0</v>
      </c>
      <c r="J106" s="42">
        <v>0</v>
      </c>
      <c r="K106" s="42">
        <v>0</v>
      </c>
      <c r="L106" s="42">
        <v>0</v>
      </c>
      <c r="M106" s="42">
        <v>0</v>
      </c>
      <c r="N106" s="42">
        <v>0</v>
      </c>
      <c r="O106" s="54">
        <f t="shared" si="14"/>
        <v>2500</v>
      </c>
      <c r="P106" s="55">
        <v>250.00000000000006</v>
      </c>
      <c r="Q106" s="51">
        <f t="shared" si="12"/>
        <v>12750</v>
      </c>
      <c r="R106" s="76">
        <v>3147.0558064516126</v>
      </c>
      <c r="S106" s="78">
        <f t="shared" si="9"/>
        <v>9602.9441935483883</v>
      </c>
      <c r="T106" s="59" t="str">
        <f t="shared" ref="T106:T133" si="20">V106</f>
        <v>NO APLICA</v>
      </c>
      <c r="V106" s="5" t="s">
        <v>144</v>
      </c>
      <c r="W106" s="69">
        <f t="shared" si="10"/>
        <v>0</v>
      </c>
    </row>
    <row r="107" spans="1:397" s="7" customFormat="1" ht="45" customHeight="1" x14ac:dyDescent="0.25">
      <c r="A107" s="104">
        <v>96</v>
      </c>
      <c r="B107" s="101" t="s">
        <v>6</v>
      </c>
      <c r="C107" s="60" t="s">
        <v>120</v>
      </c>
      <c r="D107" s="31" t="s">
        <v>70</v>
      </c>
      <c r="E107" s="32" t="s">
        <v>159</v>
      </c>
      <c r="F107" s="31" t="s">
        <v>165</v>
      </c>
      <c r="G107" s="54">
        <v>8000</v>
      </c>
      <c r="H107" s="42">
        <v>8000</v>
      </c>
      <c r="I107" s="42">
        <v>0</v>
      </c>
      <c r="J107" s="54">
        <v>0</v>
      </c>
      <c r="K107" s="42">
        <v>0</v>
      </c>
      <c r="L107" s="42">
        <v>0</v>
      </c>
      <c r="M107" s="42">
        <v>0</v>
      </c>
      <c r="N107" s="42">
        <v>0</v>
      </c>
      <c r="O107" s="54">
        <f t="shared" si="14"/>
        <v>2000</v>
      </c>
      <c r="P107" s="55">
        <v>250.00000000000006</v>
      </c>
      <c r="Q107" s="51">
        <f t="shared" si="12"/>
        <v>10250</v>
      </c>
      <c r="R107" s="76">
        <v>2250.9106451612906</v>
      </c>
      <c r="S107" s="78">
        <f t="shared" si="9"/>
        <v>7999.0893548387094</v>
      </c>
      <c r="T107" s="59" t="str">
        <f t="shared" si="20"/>
        <v>NO APLICA</v>
      </c>
      <c r="V107" s="5" t="s">
        <v>144</v>
      </c>
      <c r="W107" s="69">
        <f t="shared" si="10"/>
        <v>0</v>
      </c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  <c r="DT107" s="8"/>
      <c r="DU107" s="8"/>
      <c r="DV107" s="8"/>
      <c r="DW107" s="8"/>
      <c r="DX107" s="8"/>
      <c r="DY107" s="8"/>
      <c r="DZ107" s="8"/>
      <c r="EA107" s="8"/>
      <c r="EB107" s="8"/>
      <c r="EC107" s="8"/>
      <c r="ED107" s="8"/>
      <c r="EE107" s="8"/>
      <c r="EF107" s="8"/>
      <c r="EG107" s="8"/>
      <c r="EH107" s="8"/>
      <c r="EI107" s="8"/>
      <c r="EJ107" s="8"/>
      <c r="EK107" s="8"/>
      <c r="EL107" s="8"/>
      <c r="EM107" s="8"/>
      <c r="EN107" s="8"/>
      <c r="EO107" s="8"/>
      <c r="EP107" s="8"/>
      <c r="EQ107" s="8"/>
      <c r="ER107" s="8"/>
      <c r="ES107" s="8"/>
      <c r="ET107" s="8"/>
      <c r="EU107" s="8"/>
      <c r="EV107" s="8"/>
      <c r="EW107" s="8"/>
      <c r="EX107" s="8"/>
      <c r="EY107" s="8"/>
      <c r="EZ107" s="8"/>
      <c r="FA107" s="8"/>
      <c r="FB107" s="8"/>
      <c r="FC107" s="8"/>
      <c r="FD107" s="8"/>
      <c r="FE107" s="8"/>
      <c r="FF107" s="8"/>
      <c r="FG107" s="8"/>
      <c r="FH107" s="8"/>
      <c r="FI107" s="8"/>
      <c r="FJ107" s="8"/>
      <c r="FK107" s="8"/>
      <c r="FL107" s="8"/>
      <c r="FM107" s="8"/>
      <c r="FN107" s="8"/>
      <c r="FO107" s="8"/>
      <c r="FP107" s="8"/>
      <c r="FQ107" s="8"/>
      <c r="FR107" s="8"/>
      <c r="FS107" s="8"/>
      <c r="FT107" s="8"/>
      <c r="FU107" s="8"/>
      <c r="FV107" s="8"/>
      <c r="FW107" s="8"/>
      <c r="FX107" s="8"/>
      <c r="FY107" s="8"/>
      <c r="FZ107" s="8"/>
      <c r="GA107" s="8"/>
      <c r="GB107" s="8"/>
      <c r="GC107" s="8"/>
      <c r="GD107" s="8"/>
      <c r="GE107" s="8"/>
      <c r="GF107" s="8"/>
      <c r="GG107" s="8"/>
      <c r="GH107" s="8"/>
      <c r="GI107" s="8"/>
      <c r="GJ107" s="8"/>
      <c r="GK107" s="8"/>
      <c r="GL107" s="8"/>
      <c r="GM107" s="8"/>
      <c r="GN107" s="8"/>
      <c r="GO107" s="8"/>
      <c r="GP107" s="8"/>
      <c r="GQ107" s="8"/>
      <c r="GR107" s="8"/>
      <c r="GS107" s="8"/>
      <c r="GT107" s="8"/>
      <c r="GU107" s="8"/>
      <c r="GV107" s="8"/>
      <c r="GW107" s="8"/>
      <c r="GX107" s="8"/>
      <c r="GY107" s="8"/>
      <c r="GZ107" s="8"/>
      <c r="HA107" s="8"/>
      <c r="HB107" s="8"/>
      <c r="HC107" s="8"/>
      <c r="HD107" s="8"/>
      <c r="HE107" s="8"/>
      <c r="HF107" s="8"/>
      <c r="HG107" s="8"/>
      <c r="HH107" s="8"/>
      <c r="HI107" s="8"/>
      <c r="HJ107" s="8"/>
      <c r="HK107" s="8"/>
      <c r="HL107" s="8"/>
      <c r="HM107" s="8"/>
      <c r="HN107" s="8"/>
      <c r="HO107" s="8"/>
      <c r="HP107" s="8"/>
      <c r="HQ107" s="8"/>
      <c r="HR107" s="8"/>
      <c r="HS107" s="8"/>
      <c r="HT107" s="8"/>
      <c r="HU107" s="8"/>
      <c r="HV107" s="8"/>
      <c r="HW107" s="8"/>
      <c r="HX107" s="8"/>
      <c r="HY107" s="8"/>
      <c r="HZ107" s="8"/>
      <c r="IA107" s="8"/>
      <c r="IB107" s="8"/>
      <c r="IC107" s="8"/>
      <c r="ID107" s="8"/>
      <c r="IE107" s="8"/>
      <c r="IF107" s="8"/>
      <c r="IG107" s="8"/>
      <c r="IH107" s="8"/>
      <c r="II107" s="8"/>
      <c r="IJ107" s="8"/>
      <c r="IK107" s="8"/>
      <c r="IL107" s="8"/>
      <c r="IM107" s="8"/>
      <c r="IN107" s="8"/>
      <c r="IO107" s="8"/>
      <c r="IP107" s="8"/>
      <c r="IQ107" s="8"/>
      <c r="IR107" s="8"/>
      <c r="IS107" s="8"/>
      <c r="IT107" s="8"/>
      <c r="IU107" s="8"/>
      <c r="IV107" s="8"/>
      <c r="IW107" s="8"/>
      <c r="IX107" s="8"/>
      <c r="IY107" s="8"/>
      <c r="IZ107" s="8"/>
      <c r="JA107" s="8"/>
      <c r="JB107" s="8"/>
      <c r="JC107" s="8"/>
      <c r="JD107" s="8"/>
      <c r="JE107" s="8"/>
      <c r="JF107" s="8"/>
      <c r="JG107" s="8"/>
      <c r="JH107" s="8"/>
      <c r="JI107" s="8"/>
      <c r="JJ107" s="8"/>
      <c r="JK107" s="8"/>
      <c r="JL107" s="8"/>
      <c r="JM107" s="8"/>
      <c r="JN107" s="8"/>
      <c r="JO107" s="8"/>
      <c r="JP107" s="8"/>
      <c r="JQ107" s="8"/>
      <c r="JR107" s="8"/>
      <c r="JS107" s="8"/>
      <c r="JT107" s="8"/>
      <c r="JU107" s="8"/>
      <c r="JV107" s="8"/>
      <c r="JW107" s="8"/>
      <c r="JX107" s="8"/>
      <c r="JY107" s="8"/>
      <c r="JZ107" s="8"/>
      <c r="KA107" s="8"/>
      <c r="KB107" s="8"/>
      <c r="KC107" s="8"/>
      <c r="KD107" s="8"/>
      <c r="KE107" s="8"/>
      <c r="KF107" s="8"/>
      <c r="KG107" s="8"/>
      <c r="KH107" s="8"/>
      <c r="KI107" s="8"/>
      <c r="KJ107" s="8"/>
      <c r="KK107" s="8"/>
      <c r="KL107" s="8"/>
      <c r="KM107" s="8"/>
      <c r="KN107" s="8"/>
      <c r="KO107" s="8"/>
      <c r="KP107" s="8"/>
      <c r="KQ107" s="8"/>
      <c r="KR107" s="8"/>
      <c r="KS107" s="8"/>
      <c r="KT107" s="8"/>
      <c r="KU107" s="8"/>
      <c r="KV107" s="8"/>
      <c r="KW107" s="8"/>
      <c r="KX107" s="8"/>
      <c r="KY107" s="8"/>
      <c r="KZ107" s="8"/>
      <c r="LA107" s="8"/>
      <c r="LB107" s="8"/>
      <c r="LC107" s="8"/>
      <c r="LD107" s="8"/>
      <c r="LE107" s="8"/>
      <c r="LF107" s="8"/>
      <c r="LG107" s="8"/>
      <c r="LH107" s="8"/>
      <c r="LI107" s="8"/>
      <c r="LJ107" s="8"/>
      <c r="LK107" s="8"/>
      <c r="LL107" s="8"/>
      <c r="LM107" s="8"/>
      <c r="LN107" s="8"/>
      <c r="LO107" s="8"/>
      <c r="LP107" s="8"/>
      <c r="LQ107" s="8"/>
      <c r="LR107" s="8"/>
      <c r="LS107" s="8"/>
      <c r="LT107" s="8"/>
      <c r="LU107" s="8"/>
      <c r="LV107" s="8"/>
      <c r="LW107" s="8"/>
      <c r="LX107" s="8"/>
      <c r="LY107" s="8"/>
      <c r="LZ107" s="8"/>
      <c r="MA107" s="8"/>
      <c r="MB107" s="8"/>
      <c r="MC107" s="8"/>
      <c r="MD107" s="8"/>
      <c r="ME107" s="8"/>
      <c r="MF107" s="8"/>
      <c r="MG107" s="8"/>
      <c r="MH107" s="8"/>
      <c r="MI107" s="8"/>
      <c r="MJ107" s="8"/>
      <c r="MK107" s="8"/>
      <c r="ML107" s="8"/>
      <c r="MM107" s="8"/>
      <c r="MN107" s="8"/>
      <c r="MO107" s="8"/>
      <c r="MP107" s="8"/>
      <c r="MQ107" s="8"/>
      <c r="MR107" s="8"/>
      <c r="MS107" s="8"/>
      <c r="MT107" s="8"/>
      <c r="MU107" s="8"/>
      <c r="MV107" s="8"/>
      <c r="MW107" s="8"/>
      <c r="MX107" s="8"/>
      <c r="MY107" s="8"/>
      <c r="MZ107" s="8"/>
      <c r="NA107" s="8"/>
      <c r="NB107" s="8"/>
      <c r="NC107" s="8"/>
      <c r="ND107" s="8"/>
      <c r="NE107" s="8"/>
      <c r="NF107" s="8"/>
      <c r="NG107" s="8"/>
      <c r="NH107" s="8"/>
      <c r="NI107" s="8"/>
      <c r="NJ107" s="8"/>
      <c r="NK107" s="8"/>
      <c r="NL107" s="8"/>
      <c r="NM107" s="8"/>
      <c r="NN107" s="8"/>
      <c r="NO107" s="8"/>
      <c r="NP107" s="8"/>
      <c r="NQ107" s="8"/>
      <c r="NR107" s="8"/>
      <c r="NS107" s="8"/>
      <c r="NT107" s="8"/>
      <c r="NU107" s="8"/>
      <c r="NV107" s="8"/>
      <c r="NW107" s="8"/>
      <c r="NX107" s="8"/>
      <c r="NY107" s="8"/>
      <c r="NZ107" s="8"/>
      <c r="OA107" s="8"/>
      <c r="OB107" s="8"/>
      <c r="OC107" s="8"/>
      <c r="OD107" s="8"/>
      <c r="OE107" s="8"/>
      <c r="OF107" s="8"/>
      <c r="OG107" s="8"/>
    </row>
    <row r="108" spans="1:397" s="7" customFormat="1" ht="45" customHeight="1" x14ac:dyDescent="0.25">
      <c r="A108" s="104">
        <v>97</v>
      </c>
      <c r="B108" s="101" t="s">
        <v>6</v>
      </c>
      <c r="C108" s="60" t="s">
        <v>141</v>
      </c>
      <c r="D108" s="31" t="s">
        <v>246</v>
      </c>
      <c r="E108" s="31" t="s">
        <v>159</v>
      </c>
      <c r="F108" s="31" t="s">
        <v>165</v>
      </c>
      <c r="G108" s="54">
        <v>10000</v>
      </c>
      <c r="H108" s="42">
        <v>10000</v>
      </c>
      <c r="I108" s="42">
        <v>0</v>
      </c>
      <c r="J108" s="54">
        <v>0</v>
      </c>
      <c r="K108" s="42">
        <v>0</v>
      </c>
      <c r="L108" s="42">
        <v>0</v>
      </c>
      <c r="M108" s="42">
        <v>0</v>
      </c>
      <c r="N108" s="42">
        <v>0</v>
      </c>
      <c r="O108" s="54">
        <f t="shared" si="14"/>
        <v>2500</v>
      </c>
      <c r="P108" s="55">
        <v>250.00000000000006</v>
      </c>
      <c r="Q108" s="51">
        <f t="shared" si="12"/>
        <v>12750</v>
      </c>
      <c r="R108" s="76">
        <v>5266.9058064516121</v>
      </c>
      <c r="S108" s="78">
        <f t="shared" si="9"/>
        <v>7483.0941935483879</v>
      </c>
      <c r="T108" s="59" t="str">
        <f t="shared" si="20"/>
        <v>NO APLICA</v>
      </c>
      <c r="V108" s="5" t="s">
        <v>144</v>
      </c>
      <c r="W108" s="69">
        <f t="shared" si="10"/>
        <v>0</v>
      </c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  <c r="DT108" s="8"/>
      <c r="DU108" s="8"/>
      <c r="DV108" s="8"/>
      <c r="DW108" s="8"/>
      <c r="DX108" s="8"/>
      <c r="DY108" s="8"/>
      <c r="DZ108" s="8"/>
      <c r="EA108" s="8"/>
      <c r="EB108" s="8"/>
      <c r="EC108" s="8"/>
      <c r="ED108" s="8"/>
      <c r="EE108" s="8"/>
      <c r="EF108" s="8"/>
      <c r="EG108" s="8"/>
      <c r="EH108" s="8"/>
      <c r="EI108" s="8"/>
      <c r="EJ108" s="8"/>
      <c r="EK108" s="8"/>
      <c r="EL108" s="8"/>
      <c r="EM108" s="8"/>
      <c r="EN108" s="8"/>
      <c r="EO108" s="8"/>
      <c r="EP108" s="8"/>
      <c r="EQ108" s="8"/>
      <c r="ER108" s="8"/>
      <c r="ES108" s="8"/>
      <c r="ET108" s="8"/>
      <c r="EU108" s="8"/>
      <c r="EV108" s="8"/>
      <c r="EW108" s="8"/>
      <c r="EX108" s="8"/>
      <c r="EY108" s="8"/>
      <c r="EZ108" s="8"/>
      <c r="FA108" s="8"/>
      <c r="FB108" s="8"/>
      <c r="FC108" s="8"/>
      <c r="FD108" s="8"/>
      <c r="FE108" s="8"/>
      <c r="FF108" s="8"/>
      <c r="FG108" s="8"/>
      <c r="FH108" s="8"/>
      <c r="FI108" s="8"/>
      <c r="FJ108" s="8"/>
      <c r="FK108" s="8"/>
      <c r="FL108" s="8"/>
      <c r="FM108" s="8"/>
      <c r="FN108" s="8"/>
      <c r="FO108" s="8"/>
      <c r="FP108" s="8"/>
      <c r="FQ108" s="8"/>
      <c r="FR108" s="8"/>
      <c r="FS108" s="8"/>
      <c r="FT108" s="8"/>
      <c r="FU108" s="8"/>
      <c r="FV108" s="8"/>
      <c r="FW108" s="8"/>
      <c r="FX108" s="8"/>
      <c r="FY108" s="8"/>
      <c r="FZ108" s="8"/>
      <c r="GA108" s="8"/>
      <c r="GB108" s="8"/>
      <c r="GC108" s="8"/>
      <c r="GD108" s="8"/>
      <c r="GE108" s="8"/>
      <c r="GF108" s="8"/>
      <c r="GG108" s="8"/>
      <c r="GH108" s="8"/>
      <c r="GI108" s="8"/>
      <c r="GJ108" s="8"/>
      <c r="GK108" s="8"/>
      <c r="GL108" s="8"/>
      <c r="GM108" s="8"/>
      <c r="GN108" s="8"/>
      <c r="GO108" s="8"/>
      <c r="GP108" s="8"/>
      <c r="GQ108" s="8"/>
      <c r="GR108" s="8"/>
      <c r="GS108" s="8"/>
      <c r="GT108" s="8"/>
      <c r="GU108" s="8"/>
      <c r="GV108" s="8"/>
      <c r="GW108" s="8"/>
      <c r="GX108" s="8"/>
      <c r="GY108" s="8"/>
      <c r="GZ108" s="8"/>
      <c r="HA108" s="8"/>
      <c r="HB108" s="8"/>
      <c r="HC108" s="8"/>
      <c r="HD108" s="8"/>
      <c r="HE108" s="8"/>
      <c r="HF108" s="8"/>
      <c r="HG108" s="8"/>
      <c r="HH108" s="8"/>
      <c r="HI108" s="8"/>
      <c r="HJ108" s="8"/>
      <c r="HK108" s="8"/>
      <c r="HL108" s="8"/>
      <c r="HM108" s="8"/>
      <c r="HN108" s="8"/>
      <c r="HO108" s="8"/>
      <c r="HP108" s="8"/>
      <c r="HQ108" s="8"/>
      <c r="HR108" s="8"/>
      <c r="HS108" s="8"/>
      <c r="HT108" s="8"/>
      <c r="HU108" s="8"/>
      <c r="HV108" s="8"/>
      <c r="HW108" s="8"/>
      <c r="HX108" s="8"/>
      <c r="HY108" s="8"/>
      <c r="HZ108" s="8"/>
      <c r="IA108" s="8"/>
      <c r="IB108" s="8"/>
      <c r="IC108" s="8"/>
      <c r="ID108" s="8"/>
      <c r="IE108" s="8"/>
      <c r="IF108" s="8"/>
      <c r="IG108" s="8"/>
      <c r="IH108" s="8"/>
      <c r="II108" s="8"/>
      <c r="IJ108" s="8"/>
      <c r="IK108" s="8"/>
      <c r="IL108" s="8"/>
      <c r="IM108" s="8"/>
      <c r="IN108" s="8"/>
      <c r="IO108" s="8"/>
      <c r="IP108" s="8"/>
      <c r="IQ108" s="8"/>
      <c r="IR108" s="8"/>
      <c r="IS108" s="8"/>
      <c r="IT108" s="8"/>
      <c r="IU108" s="8"/>
      <c r="IV108" s="8"/>
      <c r="IW108" s="8"/>
      <c r="IX108" s="8"/>
      <c r="IY108" s="8"/>
      <c r="IZ108" s="8"/>
      <c r="JA108" s="8"/>
      <c r="JB108" s="8"/>
      <c r="JC108" s="8"/>
      <c r="JD108" s="8"/>
      <c r="JE108" s="8"/>
      <c r="JF108" s="8"/>
      <c r="JG108" s="8"/>
      <c r="JH108" s="8"/>
      <c r="JI108" s="8"/>
      <c r="JJ108" s="8"/>
      <c r="JK108" s="8"/>
      <c r="JL108" s="8"/>
      <c r="JM108" s="8"/>
      <c r="JN108" s="8"/>
      <c r="JO108" s="8"/>
      <c r="JP108" s="8"/>
      <c r="JQ108" s="8"/>
      <c r="JR108" s="8"/>
      <c r="JS108" s="8"/>
      <c r="JT108" s="8"/>
      <c r="JU108" s="8"/>
      <c r="JV108" s="8"/>
      <c r="JW108" s="8"/>
      <c r="JX108" s="8"/>
      <c r="JY108" s="8"/>
      <c r="JZ108" s="8"/>
      <c r="KA108" s="8"/>
      <c r="KB108" s="8"/>
      <c r="KC108" s="8"/>
      <c r="KD108" s="8"/>
      <c r="KE108" s="8"/>
      <c r="KF108" s="8"/>
      <c r="KG108" s="8"/>
      <c r="KH108" s="8"/>
      <c r="KI108" s="8"/>
      <c r="KJ108" s="8"/>
      <c r="KK108" s="8"/>
      <c r="KL108" s="8"/>
      <c r="KM108" s="8"/>
      <c r="KN108" s="8"/>
      <c r="KO108" s="8"/>
      <c r="KP108" s="8"/>
      <c r="KQ108" s="8"/>
      <c r="KR108" s="8"/>
      <c r="KS108" s="8"/>
      <c r="KT108" s="8"/>
      <c r="KU108" s="8"/>
      <c r="KV108" s="8"/>
      <c r="KW108" s="8"/>
      <c r="KX108" s="8"/>
      <c r="KY108" s="8"/>
      <c r="KZ108" s="8"/>
      <c r="LA108" s="8"/>
      <c r="LB108" s="8"/>
      <c r="LC108" s="8"/>
      <c r="LD108" s="8"/>
      <c r="LE108" s="8"/>
      <c r="LF108" s="8"/>
      <c r="LG108" s="8"/>
      <c r="LH108" s="8"/>
      <c r="LI108" s="8"/>
      <c r="LJ108" s="8"/>
      <c r="LK108" s="8"/>
      <c r="LL108" s="8"/>
      <c r="LM108" s="8"/>
      <c r="LN108" s="8"/>
      <c r="LO108" s="8"/>
      <c r="LP108" s="8"/>
      <c r="LQ108" s="8"/>
      <c r="LR108" s="8"/>
      <c r="LS108" s="8"/>
      <c r="LT108" s="8"/>
      <c r="LU108" s="8"/>
      <c r="LV108" s="8"/>
      <c r="LW108" s="8"/>
      <c r="LX108" s="8"/>
      <c r="LY108" s="8"/>
      <c r="LZ108" s="8"/>
      <c r="MA108" s="8"/>
      <c r="MB108" s="8"/>
      <c r="MC108" s="8"/>
      <c r="MD108" s="8"/>
      <c r="ME108" s="8"/>
      <c r="MF108" s="8"/>
      <c r="MG108" s="8"/>
      <c r="MH108" s="8"/>
      <c r="MI108" s="8"/>
      <c r="MJ108" s="8"/>
      <c r="MK108" s="8"/>
      <c r="ML108" s="8"/>
      <c r="MM108" s="8"/>
      <c r="MN108" s="8"/>
      <c r="MO108" s="8"/>
      <c r="MP108" s="8"/>
      <c r="MQ108" s="8"/>
      <c r="MR108" s="8"/>
      <c r="MS108" s="8"/>
      <c r="MT108" s="8"/>
      <c r="MU108" s="8"/>
      <c r="MV108" s="8"/>
      <c r="MW108" s="8"/>
      <c r="MX108" s="8"/>
      <c r="MY108" s="8"/>
      <c r="MZ108" s="8"/>
      <c r="NA108" s="8"/>
      <c r="NB108" s="8"/>
      <c r="NC108" s="8"/>
      <c r="ND108" s="8"/>
      <c r="NE108" s="8"/>
      <c r="NF108" s="8"/>
      <c r="NG108" s="8"/>
      <c r="NH108" s="8"/>
      <c r="NI108" s="8"/>
      <c r="NJ108" s="8"/>
      <c r="NK108" s="8"/>
      <c r="NL108" s="8"/>
      <c r="NM108" s="8"/>
      <c r="NN108" s="8"/>
      <c r="NO108" s="8"/>
      <c r="NP108" s="8"/>
      <c r="NQ108" s="8"/>
      <c r="NR108" s="8"/>
      <c r="NS108" s="8"/>
      <c r="NT108" s="8"/>
      <c r="NU108" s="8"/>
      <c r="NV108" s="8"/>
      <c r="NW108" s="8"/>
      <c r="NX108" s="8"/>
      <c r="NY108" s="8"/>
      <c r="NZ108" s="8"/>
      <c r="OA108" s="8"/>
      <c r="OB108" s="8"/>
      <c r="OC108" s="8"/>
      <c r="OD108" s="8"/>
      <c r="OE108" s="8"/>
      <c r="OF108" s="8"/>
      <c r="OG108" s="8"/>
    </row>
    <row r="109" spans="1:397" s="7" customFormat="1" ht="45" customHeight="1" x14ac:dyDescent="0.25">
      <c r="A109" s="104">
        <v>98</v>
      </c>
      <c r="B109" s="101" t="s">
        <v>6</v>
      </c>
      <c r="C109" s="60" t="s">
        <v>82</v>
      </c>
      <c r="D109" s="31" t="s">
        <v>70</v>
      </c>
      <c r="E109" s="31" t="s">
        <v>159</v>
      </c>
      <c r="F109" s="31" t="s">
        <v>165</v>
      </c>
      <c r="G109" s="54">
        <v>8000</v>
      </c>
      <c r="H109" s="42">
        <v>8000</v>
      </c>
      <c r="I109" s="42">
        <v>0</v>
      </c>
      <c r="J109" s="42">
        <v>0</v>
      </c>
      <c r="K109" s="42">
        <v>0</v>
      </c>
      <c r="L109" s="42">
        <v>0</v>
      </c>
      <c r="M109" s="42">
        <v>0</v>
      </c>
      <c r="N109" s="42">
        <v>0</v>
      </c>
      <c r="O109" s="54">
        <f t="shared" si="14"/>
        <v>2000</v>
      </c>
      <c r="P109" s="55">
        <v>250.00000000000006</v>
      </c>
      <c r="Q109" s="51">
        <f t="shared" si="12"/>
        <v>10250</v>
      </c>
      <c r="R109" s="76">
        <v>2250.9106451612906</v>
      </c>
      <c r="S109" s="78">
        <f t="shared" si="9"/>
        <v>7999.0893548387094</v>
      </c>
      <c r="T109" s="59" t="str">
        <f t="shared" si="20"/>
        <v>NO APLICA</v>
      </c>
      <c r="V109" s="5" t="s">
        <v>144</v>
      </c>
      <c r="W109" s="69">
        <f t="shared" si="10"/>
        <v>0</v>
      </c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  <c r="DT109" s="8"/>
      <c r="DU109" s="8"/>
      <c r="DV109" s="8"/>
      <c r="DW109" s="8"/>
      <c r="DX109" s="8"/>
      <c r="DY109" s="8"/>
      <c r="DZ109" s="8"/>
      <c r="EA109" s="8"/>
      <c r="EB109" s="8"/>
      <c r="EC109" s="8"/>
      <c r="ED109" s="8"/>
      <c r="EE109" s="8"/>
      <c r="EF109" s="8"/>
      <c r="EG109" s="8"/>
      <c r="EH109" s="8"/>
      <c r="EI109" s="8"/>
      <c r="EJ109" s="8"/>
      <c r="EK109" s="8"/>
      <c r="EL109" s="8"/>
      <c r="EM109" s="8"/>
      <c r="EN109" s="8"/>
      <c r="EO109" s="8"/>
      <c r="EP109" s="8"/>
      <c r="EQ109" s="8"/>
      <c r="ER109" s="8"/>
      <c r="ES109" s="8"/>
      <c r="ET109" s="8"/>
      <c r="EU109" s="8"/>
      <c r="EV109" s="8"/>
      <c r="EW109" s="8"/>
      <c r="EX109" s="8"/>
      <c r="EY109" s="8"/>
      <c r="EZ109" s="8"/>
      <c r="FA109" s="8"/>
      <c r="FB109" s="8"/>
      <c r="FC109" s="8"/>
      <c r="FD109" s="8"/>
      <c r="FE109" s="8"/>
      <c r="FF109" s="8"/>
      <c r="FG109" s="8"/>
      <c r="FH109" s="8"/>
      <c r="FI109" s="8"/>
      <c r="FJ109" s="8"/>
      <c r="FK109" s="8"/>
      <c r="FL109" s="8"/>
      <c r="FM109" s="8"/>
      <c r="FN109" s="8"/>
      <c r="FO109" s="8"/>
      <c r="FP109" s="8"/>
      <c r="FQ109" s="8"/>
      <c r="FR109" s="8"/>
      <c r="FS109" s="8"/>
      <c r="FT109" s="8"/>
      <c r="FU109" s="8"/>
      <c r="FV109" s="8"/>
      <c r="FW109" s="8"/>
      <c r="FX109" s="8"/>
      <c r="FY109" s="8"/>
      <c r="FZ109" s="8"/>
      <c r="GA109" s="8"/>
      <c r="GB109" s="8"/>
      <c r="GC109" s="8"/>
      <c r="GD109" s="8"/>
      <c r="GE109" s="8"/>
      <c r="GF109" s="8"/>
      <c r="GG109" s="8"/>
      <c r="GH109" s="8"/>
      <c r="GI109" s="8"/>
      <c r="GJ109" s="8"/>
      <c r="GK109" s="8"/>
      <c r="GL109" s="8"/>
      <c r="GM109" s="8"/>
      <c r="GN109" s="8"/>
      <c r="GO109" s="8"/>
      <c r="GP109" s="8"/>
      <c r="GQ109" s="8"/>
      <c r="GR109" s="8"/>
      <c r="GS109" s="8"/>
      <c r="GT109" s="8"/>
      <c r="GU109" s="8"/>
      <c r="GV109" s="8"/>
      <c r="GW109" s="8"/>
      <c r="GX109" s="8"/>
      <c r="GY109" s="8"/>
      <c r="GZ109" s="8"/>
      <c r="HA109" s="8"/>
      <c r="HB109" s="8"/>
      <c r="HC109" s="8"/>
      <c r="HD109" s="8"/>
      <c r="HE109" s="8"/>
      <c r="HF109" s="8"/>
      <c r="HG109" s="8"/>
      <c r="HH109" s="8"/>
      <c r="HI109" s="8"/>
      <c r="HJ109" s="8"/>
      <c r="HK109" s="8"/>
      <c r="HL109" s="8"/>
      <c r="HM109" s="8"/>
      <c r="HN109" s="8"/>
      <c r="HO109" s="8"/>
      <c r="HP109" s="8"/>
      <c r="HQ109" s="8"/>
      <c r="HR109" s="8"/>
      <c r="HS109" s="8"/>
      <c r="HT109" s="8"/>
      <c r="HU109" s="8"/>
      <c r="HV109" s="8"/>
      <c r="HW109" s="8"/>
      <c r="HX109" s="8"/>
      <c r="HY109" s="8"/>
      <c r="HZ109" s="8"/>
      <c r="IA109" s="8"/>
      <c r="IB109" s="8"/>
      <c r="IC109" s="8"/>
      <c r="ID109" s="8"/>
      <c r="IE109" s="8"/>
      <c r="IF109" s="8"/>
      <c r="IG109" s="8"/>
      <c r="IH109" s="8"/>
      <c r="II109" s="8"/>
      <c r="IJ109" s="8"/>
      <c r="IK109" s="8"/>
      <c r="IL109" s="8"/>
      <c r="IM109" s="8"/>
      <c r="IN109" s="8"/>
      <c r="IO109" s="8"/>
      <c r="IP109" s="8"/>
      <c r="IQ109" s="8"/>
      <c r="IR109" s="8"/>
      <c r="IS109" s="8"/>
      <c r="IT109" s="8"/>
      <c r="IU109" s="8"/>
      <c r="IV109" s="8"/>
      <c r="IW109" s="8"/>
      <c r="IX109" s="8"/>
      <c r="IY109" s="8"/>
      <c r="IZ109" s="8"/>
      <c r="JA109" s="8"/>
      <c r="JB109" s="8"/>
      <c r="JC109" s="8"/>
      <c r="JD109" s="8"/>
      <c r="JE109" s="8"/>
      <c r="JF109" s="8"/>
      <c r="JG109" s="8"/>
      <c r="JH109" s="8"/>
      <c r="JI109" s="8"/>
      <c r="JJ109" s="8"/>
      <c r="JK109" s="8"/>
      <c r="JL109" s="8"/>
      <c r="JM109" s="8"/>
      <c r="JN109" s="8"/>
      <c r="JO109" s="8"/>
      <c r="JP109" s="8"/>
      <c r="JQ109" s="8"/>
      <c r="JR109" s="8"/>
      <c r="JS109" s="8"/>
      <c r="JT109" s="8"/>
      <c r="JU109" s="8"/>
      <c r="JV109" s="8"/>
      <c r="JW109" s="8"/>
      <c r="JX109" s="8"/>
      <c r="JY109" s="8"/>
      <c r="JZ109" s="8"/>
      <c r="KA109" s="8"/>
      <c r="KB109" s="8"/>
      <c r="KC109" s="8"/>
      <c r="KD109" s="8"/>
      <c r="KE109" s="8"/>
      <c r="KF109" s="8"/>
      <c r="KG109" s="8"/>
      <c r="KH109" s="8"/>
      <c r="KI109" s="8"/>
      <c r="KJ109" s="8"/>
      <c r="KK109" s="8"/>
      <c r="KL109" s="8"/>
      <c r="KM109" s="8"/>
      <c r="KN109" s="8"/>
      <c r="KO109" s="8"/>
      <c r="KP109" s="8"/>
      <c r="KQ109" s="8"/>
      <c r="KR109" s="8"/>
      <c r="KS109" s="8"/>
      <c r="KT109" s="8"/>
      <c r="KU109" s="8"/>
      <c r="KV109" s="8"/>
      <c r="KW109" s="8"/>
      <c r="KX109" s="8"/>
      <c r="KY109" s="8"/>
      <c r="KZ109" s="8"/>
      <c r="LA109" s="8"/>
      <c r="LB109" s="8"/>
      <c r="LC109" s="8"/>
      <c r="LD109" s="8"/>
      <c r="LE109" s="8"/>
      <c r="LF109" s="8"/>
      <c r="LG109" s="8"/>
      <c r="LH109" s="8"/>
      <c r="LI109" s="8"/>
      <c r="LJ109" s="8"/>
      <c r="LK109" s="8"/>
      <c r="LL109" s="8"/>
      <c r="LM109" s="8"/>
      <c r="LN109" s="8"/>
      <c r="LO109" s="8"/>
      <c r="LP109" s="8"/>
      <c r="LQ109" s="8"/>
      <c r="LR109" s="8"/>
      <c r="LS109" s="8"/>
      <c r="LT109" s="8"/>
      <c r="LU109" s="8"/>
      <c r="LV109" s="8"/>
      <c r="LW109" s="8"/>
      <c r="LX109" s="8"/>
      <c r="LY109" s="8"/>
      <c r="LZ109" s="8"/>
      <c r="MA109" s="8"/>
      <c r="MB109" s="8"/>
      <c r="MC109" s="8"/>
      <c r="MD109" s="8"/>
      <c r="ME109" s="8"/>
      <c r="MF109" s="8"/>
      <c r="MG109" s="8"/>
      <c r="MH109" s="8"/>
      <c r="MI109" s="8"/>
      <c r="MJ109" s="8"/>
      <c r="MK109" s="8"/>
      <c r="ML109" s="8"/>
      <c r="MM109" s="8"/>
      <c r="MN109" s="8"/>
      <c r="MO109" s="8"/>
      <c r="MP109" s="8"/>
      <c r="MQ109" s="8"/>
      <c r="MR109" s="8"/>
      <c r="MS109" s="8"/>
      <c r="MT109" s="8"/>
      <c r="MU109" s="8"/>
      <c r="MV109" s="8"/>
      <c r="MW109" s="8"/>
      <c r="MX109" s="8"/>
      <c r="MY109" s="8"/>
      <c r="MZ109" s="8"/>
      <c r="NA109" s="8"/>
      <c r="NB109" s="8"/>
      <c r="NC109" s="8"/>
      <c r="ND109" s="8"/>
      <c r="NE109" s="8"/>
      <c r="NF109" s="8"/>
      <c r="NG109" s="8"/>
      <c r="NH109" s="8"/>
      <c r="NI109" s="8"/>
      <c r="NJ109" s="8"/>
      <c r="NK109" s="8"/>
      <c r="NL109" s="8"/>
      <c r="NM109" s="8"/>
      <c r="NN109" s="8"/>
      <c r="NO109" s="8"/>
      <c r="NP109" s="8"/>
      <c r="NQ109" s="8"/>
      <c r="NR109" s="8"/>
      <c r="NS109" s="8"/>
      <c r="NT109" s="8"/>
      <c r="NU109" s="8"/>
      <c r="NV109" s="8"/>
      <c r="NW109" s="8"/>
      <c r="NX109" s="8"/>
      <c r="NY109" s="8"/>
      <c r="NZ109" s="8"/>
      <c r="OA109" s="8"/>
      <c r="OB109" s="8"/>
      <c r="OC109" s="8"/>
      <c r="OD109" s="8"/>
      <c r="OE109" s="8"/>
      <c r="OF109" s="8"/>
      <c r="OG109" s="8"/>
    </row>
    <row r="110" spans="1:397" s="7" customFormat="1" ht="45" customHeight="1" x14ac:dyDescent="0.25">
      <c r="A110" s="104">
        <v>99</v>
      </c>
      <c r="B110" s="101" t="s">
        <v>6</v>
      </c>
      <c r="C110" s="60" t="s">
        <v>154</v>
      </c>
      <c r="D110" s="31" t="s">
        <v>70</v>
      </c>
      <c r="E110" s="32" t="s">
        <v>159</v>
      </c>
      <c r="F110" s="31" t="s">
        <v>165</v>
      </c>
      <c r="G110" s="54">
        <v>8000</v>
      </c>
      <c r="H110" s="42">
        <v>8000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v>0</v>
      </c>
      <c r="O110" s="54">
        <f t="shared" si="14"/>
        <v>2000</v>
      </c>
      <c r="P110" s="55">
        <v>250.00000000000006</v>
      </c>
      <c r="Q110" s="51">
        <f t="shared" si="12"/>
        <v>10250</v>
      </c>
      <c r="R110" s="76">
        <v>3371.6206451612907</v>
      </c>
      <c r="S110" s="78">
        <f t="shared" si="9"/>
        <v>6878.3793548387093</v>
      </c>
      <c r="T110" s="59" t="str">
        <f t="shared" si="20"/>
        <v>NO APLICA</v>
      </c>
      <c r="V110" s="5" t="s">
        <v>144</v>
      </c>
      <c r="W110" s="69">
        <f t="shared" si="10"/>
        <v>0</v>
      </c>
    </row>
    <row r="111" spans="1:397" s="7" customFormat="1" ht="45" customHeight="1" x14ac:dyDescent="0.25">
      <c r="A111" s="104">
        <v>100</v>
      </c>
      <c r="B111" s="101" t="s">
        <v>6</v>
      </c>
      <c r="C111" s="60" t="s">
        <v>180</v>
      </c>
      <c r="D111" s="31" t="s">
        <v>70</v>
      </c>
      <c r="E111" s="32" t="s">
        <v>159</v>
      </c>
      <c r="F111" s="31" t="s">
        <v>165</v>
      </c>
      <c r="G111" s="54">
        <v>8000</v>
      </c>
      <c r="H111" s="42">
        <v>8000</v>
      </c>
      <c r="I111" s="42">
        <v>0</v>
      </c>
      <c r="J111" s="42">
        <v>0</v>
      </c>
      <c r="K111" s="42">
        <v>0</v>
      </c>
      <c r="L111" s="42">
        <v>0</v>
      </c>
      <c r="M111" s="42">
        <v>0</v>
      </c>
      <c r="N111" s="42">
        <v>0</v>
      </c>
      <c r="O111" s="54">
        <f t="shared" si="14"/>
        <v>2000</v>
      </c>
      <c r="P111" s="55">
        <v>250.00000000000006</v>
      </c>
      <c r="Q111" s="51">
        <f t="shared" si="12"/>
        <v>10250</v>
      </c>
      <c r="R111" s="76">
        <v>2250.9106451612906</v>
      </c>
      <c r="S111" s="78">
        <f t="shared" si="9"/>
        <v>7999.0893548387094</v>
      </c>
      <c r="T111" s="59" t="str">
        <f t="shared" si="20"/>
        <v>NO APLICA</v>
      </c>
      <c r="V111" s="5" t="s">
        <v>144</v>
      </c>
      <c r="W111" s="69">
        <f t="shared" si="10"/>
        <v>0</v>
      </c>
    </row>
    <row r="112" spans="1:397" s="7" customFormat="1" ht="45" customHeight="1" x14ac:dyDescent="0.25">
      <c r="A112" s="104">
        <v>101</v>
      </c>
      <c r="B112" s="101" t="s">
        <v>6</v>
      </c>
      <c r="C112" s="60" t="s">
        <v>127</v>
      </c>
      <c r="D112" s="31" t="s">
        <v>246</v>
      </c>
      <c r="E112" s="32" t="s">
        <v>159</v>
      </c>
      <c r="F112" s="31" t="s">
        <v>165</v>
      </c>
      <c r="G112" s="54">
        <v>10000</v>
      </c>
      <c r="H112" s="42">
        <v>10000</v>
      </c>
      <c r="I112" s="42">
        <v>0</v>
      </c>
      <c r="J112" s="54">
        <v>0</v>
      </c>
      <c r="K112" s="42">
        <v>0</v>
      </c>
      <c r="L112" s="42">
        <v>0</v>
      </c>
      <c r="M112" s="42">
        <v>0</v>
      </c>
      <c r="N112" s="42">
        <v>0</v>
      </c>
      <c r="O112" s="54">
        <f t="shared" si="14"/>
        <v>2500</v>
      </c>
      <c r="P112" s="55">
        <v>250.00000000000006</v>
      </c>
      <c r="Q112" s="51">
        <f t="shared" si="12"/>
        <v>12750</v>
      </c>
      <c r="R112" s="76">
        <v>3147.0558064516126</v>
      </c>
      <c r="S112" s="78">
        <f t="shared" si="9"/>
        <v>9602.9441935483883</v>
      </c>
      <c r="T112" s="59" t="str">
        <f t="shared" si="20"/>
        <v>NO APLICA</v>
      </c>
      <c r="V112" s="5" t="s">
        <v>144</v>
      </c>
      <c r="W112" s="69">
        <f t="shared" si="10"/>
        <v>0</v>
      </c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  <c r="DW112" s="8"/>
      <c r="DX112" s="8"/>
      <c r="DY112" s="8"/>
      <c r="DZ112" s="8"/>
      <c r="EA112" s="8"/>
      <c r="EB112" s="8"/>
      <c r="EC112" s="8"/>
      <c r="ED112" s="8"/>
      <c r="EE112" s="8"/>
      <c r="EF112" s="8"/>
      <c r="EG112" s="8"/>
      <c r="EH112" s="8"/>
      <c r="EI112" s="8"/>
      <c r="EJ112" s="8"/>
      <c r="EK112" s="8"/>
      <c r="EL112" s="8"/>
      <c r="EM112" s="8"/>
      <c r="EN112" s="8"/>
      <c r="EO112" s="8"/>
      <c r="EP112" s="8"/>
      <c r="EQ112" s="8"/>
      <c r="ER112" s="8"/>
      <c r="ES112" s="8"/>
      <c r="ET112" s="8"/>
      <c r="EU112" s="8"/>
      <c r="EV112" s="8"/>
      <c r="EW112" s="8"/>
      <c r="EX112" s="8"/>
      <c r="EY112" s="8"/>
      <c r="EZ112" s="8"/>
      <c r="FA112" s="8"/>
      <c r="FB112" s="8"/>
      <c r="FC112" s="8"/>
      <c r="FD112" s="8"/>
      <c r="FE112" s="8"/>
      <c r="FF112" s="8"/>
      <c r="FG112" s="8"/>
      <c r="FH112" s="8"/>
      <c r="FI112" s="8"/>
      <c r="FJ112" s="8"/>
      <c r="FK112" s="8"/>
      <c r="FL112" s="8"/>
      <c r="FM112" s="8"/>
      <c r="FN112" s="8"/>
      <c r="FO112" s="8"/>
      <c r="FP112" s="8"/>
      <c r="FQ112" s="8"/>
      <c r="FR112" s="8"/>
      <c r="FS112" s="8"/>
      <c r="FT112" s="8"/>
      <c r="FU112" s="8"/>
      <c r="FV112" s="8"/>
      <c r="FW112" s="8"/>
      <c r="FX112" s="8"/>
      <c r="FY112" s="8"/>
      <c r="FZ112" s="8"/>
      <c r="GA112" s="8"/>
      <c r="GB112" s="8"/>
      <c r="GC112" s="8"/>
      <c r="GD112" s="8"/>
      <c r="GE112" s="8"/>
      <c r="GF112" s="8"/>
      <c r="GG112" s="8"/>
      <c r="GH112" s="8"/>
      <c r="GI112" s="8"/>
      <c r="GJ112" s="8"/>
      <c r="GK112" s="8"/>
      <c r="GL112" s="8"/>
      <c r="GM112" s="8"/>
      <c r="GN112" s="8"/>
      <c r="GO112" s="8"/>
      <c r="GP112" s="8"/>
      <c r="GQ112" s="8"/>
      <c r="GR112" s="8"/>
      <c r="GS112" s="8"/>
      <c r="GT112" s="8"/>
      <c r="GU112" s="8"/>
      <c r="GV112" s="8"/>
      <c r="GW112" s="8"/>
      <c r="GX112" s="8"/>
      <c r="GY112" s="8"/>
      <c r="GZ112" s="8"/>
      <c r="HA112" s="8"/>
      <c r="HB112" s="8"/>
      <c r="HC112" s="8"/>
      <c r="HD112" s="8"/>
      <c r="HE112" s="8"/>
      <c r="HF112" s="8"/>
      <c r="HG112" s="8"/>
      <c r="HH112" s="8"/>
      <c r="HI112" s="8"/>
      <c r="HJ112" s="8"/>
      <c r="HK112" s="8"/>
      <c r="HL112" s="8"/>
      <c r="HM112" s="8"/>
      <c r="HN112" s="8"/>
      <c r="HO112" s="8"/>
      <c r="HP112" s="8"/>
      <c r="HQ112" s="8"/>
      <c r="HR112" s="8"/>
      <c r="HS112" s="8"/>
      <c r="HT112" s="8"/>
      <c r="HU112" s="8"/>
      <c r="HV112" s="8"/>
      <c r="HW112" s="8"/>
      <c r="HX112" s="8"/>
      <c r="HY112" s="8"/>
      <c r="HZ112" s="8"/>
      <c r="IA112" s="8"/>
      <c r="IB112" s="8"/>
      <c r="IC112" s="8"/>
      <c r="ID112" s="8"/>
      <c r="IE112" s="8"/>
      <c r="IF112" s="8"/>
      <c r="IG112" s="8"/>
      <c r="IH112" s="8"/>
      <c r="II112" s="8"/>
      <c r="IJ112" s="8"/>
      <c r="IK112" s="8"/>
      <c r="IL112" s="8"/>
      <c r="IM112" s="8"/>
      <c r="IN112" s="8"/>
      <c r="IO112" s="8"/>
      <c r="IP112" s="8"/>
      <c r="IQ112" s="8"/>
      <c r="IR112" s="8"/>
      <c r="IS112" s="8"/>
      <c r="IT112" s="8"/>
      <c r="IU112" s="8"/>
      <c r="IV112" s="8"/>
      <c r="IW112" s="8"/>
      <c r="IX112" s="8"/>
      <c r="IY112" s="8"/>
      <c r="IZ112" s="8"/>
      <c r="JA112" s="8"/>
      <c r="JB112" s="8"/>
      <c r="JC112" s="8"/>
      <c r="JD112" s="8"/>
      <c r="JE112" s="8"/>
      <c r="JF112" s="8"/>
      <c r="JG112" s="8"/>
      <c r="JH112" s="8"/>
      <c r="JI112" s="8"/>
      <c r="JJ112" s="8"/>
      <c r="JK112" s="8"/>
      <c r="JL112" s="8"/>
      <c r="JM112" s="8"/>
      <c r="JN112" s="8"/>
      <c r="JO112" s="8"/>
      <c r="JP112" s="8"/>
      <c r="JQ112" s="8"/>
      <c r="JR112" s="8"/>
      <c r="JS112" s="8"/>
      <c r="JT112" s="8"/>
      <c r="JU112" s="8"/>
      <c r="JV112" s="8"/>
      <c r="JW112" s="8"/>
      <c r="JX112" s="8"/>
      <c r="JY112" s="8"/>
      <c r="JZ112" s="8"/>
      <c r="KA112" s="8"/>
      <c r="KB112" s="8"/>
      <c r="KC112" s="8"/>
      <c r="KD112" s="8"/>
      <c r="KE112" s="8"/>
      <c r="KF112" s="8"/>
      <c r="KG112" s="8"/>
      <c r="KH112" s="8"/>
      <c r="KI112" s="8"/>
      <c r="KJ112" s="8"/>
      <c r="KK112" s="8"/>
      <c r="KL112" s="8"/>
      <c r="KM112" s="8"/>
      <c r="KN112" s="8"/>
      <c r="KO112" s="8"/>
      <c r="KP112" s="8"/>
      <c r="KQ112" s="8"/>
      <c r="KR112" s="8"/>
      <c r="KS112" s="8"/>
      <c r="KT112" s="8"/>
      <c r="KU112" s="8"/>
      <c r="KV112" s="8"/>
      <c r="KW112" s="8"/>
      <c r="KX112" s="8"/>
      <c r="KY112" s="8"/>
      <c r="KZ112" s="8"/>
      <c r="LA112" s="8"/>
      <c r="LB112" s="8"/>
      <c r="LC112" s="8"/>
      <c r="LD112" s="8"/>
      <c r="LE112" s="8"/>
      <c r="LF112" s="8"/>
      <c r="LG112" s="8"/>
      <c r="LH112" s="8"/>
      <c r="LI112" s="8"/>
      <c r="LJ112" s="8"/>
      <c r="LK112" s="8"/>
      <c r="LL112" s="8"/>
      <c r="LM112" s="8"/>
      <c r="LN112" s="8"/>
      <c r="LO112" s="8"/>
      <c r="LP112" s="8"/>
      <c r="LQ112" s="8"/>
      <c r="LR112" s="8"/>
      <c r="LS112" s="8"/>
      <c r="LT112" s="8"/>
      <c r="LU112" s="8"/>
      <c r="LV112" s="8"/>
      <c r="LW112" s="8"/>
      <c r="LX112" s="8"/>
      <c r="LY112" s="8"/>
      <c r="LZ112" s="8"/>
      <c r="MA112" s="8"/>
      <c r="MB112" s="8"/>
      <c r="MC112" s="8"/>
      <c r="MD112" s="8"/>
      <c r="ME112" s="8"/>
      <c r="MF112" s="8"/>
      <c r="MG112" s="8"/>
      <c r="MH112" s="8"/>
      <c r="MI112" s="8"/>
      <c r="MJ112" s="8"/>
      <c r="MK112" s="8"/>
      <c r="ML112" s="8"/>
      <c r="MM112" s="8"/>
      <c r="MN112" s="8"/>
      <c r="MO112" s="8"/>
      <c r="MP112" s="8"/>
      <c r="MQ112" s="8"/>
      <c r="MR112" s="8"/>
      <c r="MS112" s="8"/>
      <c r="MT112" s="8"/>
      <c r="MU112" s="8"/>
      <c r="MV112" s="8"/>
      <c r="MW112" s="8"/>
      <c r="MX112" s="8"/>
      <c r="MY112" s="8"/>
      <c r="MZ112" s="8"/>
      <c r="NA112" s="8"/>
      <c r="NB112" s="8"/>
      <c r="NC112" s="8"/>
      <c r="ND112" s="8"/>
      <c r="NE112" s="8"/>
      <c r="NF112" s="8"/>
      <c r="NG112" s="8"/>
      <c r="NH112" s="8"/>
      <c r="NI112" s="8"/>
      <c r="NJ112" s="8"/>
      <c r="NK112" s="8"/>
      <c r="NL112" s="8"/>
      <c r="NM112" s="8"/>
      <c r="NN112" s="8"/>
      <c r="NO112" s="8"/>
      <c r="NP112" s="8"/>
      <c r="NQ112" s="8"/>
      <c r="NR112" s="8"/>
      <c r="NS112" s="8"/>
      <c r="NT112" s="8"/>
      <c r="NU112" s="8"/>
      <c r="NV112" s="8"/>
      <c r="NW112" s="8"/>
      <c r="NX112" s="8"/>
      <c r="NY112" s="8"/>
      <c r="NZ112" s="8"/>
      <c r="OA112" s="8"/>
      <c r="OB112" s="8"/>
      <c r="OC112" s="8"/>
      <c r="OD112" s="8"/>
      <c r="OE112" s="8"/>
      <c r="OF112" s="8"/>
      <c r="OG112" s="8"/>
    </row>
    <row r="113" spans="1:397" s="21" customFormat="1" ht="45" customHeight="1" x14ac:dyDescent="0.25">
      <c r="A113" s="104">
        <v>102</v>
      </c>
      <c r="B113" s="101" t="s">
        <v>6</v>
      </c>
      <c r="C113" s="60" t="s">
        <v>108</v>
      </c>
      <c r="D113" s="31" t="s">
        <v>246</v>
      </c>
      <c r="E113" s="32" t="s">
        <v>159</v>
      </c>
      <c r="F113" s="31" t="s">
        <v>165</v>
      </c>
      <c r="G113" s="54">
        <v>10000</v>
      </c>
      <c r="H113" s="42">
        <v>10000</v>
      </c>
      <c r="I113" s="42">
        <v>0</v>
      </c>
      <c r="J113" s="42">
        <v>0</v>
      </c>
      <c r="K113" s="42">
        <v>0</v>
      </c>
      <c r="L113" s="42">
        <v>0</v>
      </c>
      <c r="M113" s="42">
        <v>0</v>
      </c>
      <c r="N113" s="42">
        <v>0</v>
      </c>
      <c r="O113" s="54">
        <f t="shared" si="14"/>
        <v>2500</v>
      </c>
      <c r="P113" s="55">
        <v>250.00000000000006</v>
      </c>
      <c r="Q113" s="51">
        <f t="shared" si="12"/>
        <v>12750</v>
      </c>
      <c r="R113" s="76">
        <v>3147.0558064516126</v>
      </c>
      <c r="S113" s="78">
        <f t="shared" si="9"/>
        <v>9602.9441935483883</v>
      </c>
      <c r="T113" s="59">
        <f>W113</f>
        <v>609</v>
      </c>
      <c r="V113" s="5" t="s">
        <v>144</v>
      </c>
      <c r="W113" s="69">
        <f t="shared" si="10"/>
        <v>609</v>
      </c>
      <c r="X113" s="20">
        <v>609</v>
      </c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  <c r="HF113" s="20"/>
      <c r="HG113" s="20"/>
      <c r="HH113" s="20"/>
      <c r="HI113" s="20"/>
      <c r="HJ113" s="20"/>
      <c r="HK113" s="20"/>
      <c r="HL113" s="20"/>
      <c r="HM113" s="20"/>
      <c r="HN113" s="20"/>
      <c r="HO113" s="20"/>
      <c r="HP113" s="20"/>
      <c r="HQ113" s="20"/>
      <c r="HR113" s="20"/>
      <c r="HS113" s="20"/>
      <c r="HT113" s="20"/>
      <c r="HU113" s="20"/>
      <c r="HV113" s="20"/>
      <c r="HW113" s="20"/>
      <c r="HX113" s="20"/>
      <c r="HY113" s="20"/>
      <c r="HZ113" s="20"/>
      <c r="IA113" s="20"/>
      <c r="IB113" s="20"/>
      <c r="IC113" s="20"/>
      <c r="ID113" s="20"/>
      <c r="IE113" s="20"/>
      <c r="IF113" s="20"/>
      <c r="IG113" s="20"/>
      <c r="IH113" s="20"/>
      <c r="II113" s="20"/>
      <c r="IJ113" s="20"/>
      <c r="IK113" s="20"/>
      <c r="IL113" s="20"/>
      <c r="IM113" s="20"/>
      <c r="IN113" s="20"/>
      <c r="IO113" s="20"/>
      <c r="IP113" s="20"/>
      <c r="IQ113" s="20"/>
      <c r="IR113" s="20"/>
      <c r="IS113" s="20"/>
      <c r="IT113" s="20"/>
      <c r="IU113" s="20"/>
      <c r="IV113" s="20"/>
      <c r="IW113" s="20"/>
      <c r="IX113" s="20"/>
      <c r="IY113" s="20"/>
      <c r="IZ113" s="20"/>
      <c r="JA113" s="20"/>
      <c r="JB113" s="20"/>
      <c r="JC113" s="20"/>
      <c r="JD113" s="20"/>
      <c r="JE113" s="20"/>
      <c r="JF113" s="20"/>
      <c r="JG113" s="20"/>
      <c r="JH113" s="20"/>
      <c r="JI113" s="20"/>
      <c r="JJ113" s="20"/>
      <c r="JK113" s="20"/>
      <c r="JL113" s="20"/>
      <c r="JM113" s="20"/>
      <c r="JN113" s="20"/>
      <c r="JO113" s="20"/>
      <c r="JP113" s="20"/>
      <c r="JQ113" s="20"/>
      <c r="JR113" s="20"/>
      <c r="JS113" s="20"/>
      <c r="JT113" s="20"/>
      <c r="JU113" s="20"/>
      <c r="JV113" s="20"/>
      <c r="JW113" s="20"/>
      <c r="JX113" s="20"/>
      <c r="JY113" s="20"/>
      <c r="JZ113" s="20"/>
      <c r="KA113" s="20"/>
      <c r="KB113" s="20"/>
      <c r="KC113" s="20"/>
      <c r="KD113" s="20"/>
      <c r="KE113" s="20"/>
      <c r="KF113" s="20"/>
      <c r="KG113" s="20"/>
      <c r="KH113" s="20"/>
      <c r="KI113" s="20"/>
      <c r="KJ113" s="20"/>
      <c r="KK113" s="20"/>
      <c r="KL113" s="20"/>
      <c r="KM113" s="20"/>
      <c r="KN113" s="20"/>
      <c r="KO113" s="20"/>
      <c r="KP113" s="20"/>
      <c r="KQ113" s="20"/>
      <c r="KR113" s="20"/>
      <c r="KS113" s="20"/>
      <c r="KT113" s="20"/>
      <c r="KU113" s="20"/>
      <c r="KV113" s="20"/>
      <c r="KW113" s="20"/>
      <c r="KX113" s="20"/>
      <c r="KY113" s="20"/>
      <c r="KZ113" s="20"/>
      <c r="LA113" s="20"/>
      <c r="LB113" s="20"/>
      <c r="LC113" s="20"/>
      <c r="LD113" s="20"/>
      <c r="LE113" s="20"/>
      <c r="LF113" s="20"/>
      <c r="LG113" s="20"/>
      <c r="LH113" s="20"/>
      <c r="LI113" s="20"/>
      <c r="LJ113" s="20"/>
      <c r="LK113" s="20"/>
      <c r="LL113" s="20"/>
      <c r="LM113" s="20"/>
      <c r="LN113" s="20"/>
      <c r="LO113" s="20"/>
      <c r="LP113" s="20"/>
      <c r="LQ113" s="20"/>
      <c r="LR113" s="20"/>
      <c r="LS113" s="20"/>
      <c r="LT113" s="20"/>
      <c r="LU113" s="20"/>
      <c r="LV113" s="20"/>
      <c r="LW113" s="20"/>
      <c r="LX113" s="20"/>
      <c r="LY113" s="20"/>
      <c r="LZ113" s="20"/>
      <c r="MA113" s="20"/>
      <c r="MB113" s="20"/>
      <c r="MC113" s="20"/>
      <c r="MD113" s="20"/>
      <c r="ME113" s="20"/>
      <c r="MF113" s="20"/>
      <c r="MG113" s="20"/>
      <c r="MH113" s="20"/>
      <c r="MI113" s="20"/>
      <c r="MJ113" s="20"/>
      <c r="MK113" s="20"/>
      <c r="ML113" s="20"/>
      <c r="MM113" s="20"/>
      <c r="MN113" s="20"/>
      <c r="MO113" s="20"/>
      <c r="MP113" s="20"/>
      <c r="MQ113" s="20"/>
      <c r="MR113" s="20"/>
      <c r="MS113" s="20"/>
      <c r="MT113" s="20"/>
      <c r="MU113" s="20"/>
      <c r="MV113" s="20"/>
      <c r="MW113" s="20"/>
      <c r="MX113" s="20"/>
      <c r="MY113" s="20"/>
      <c r="MZ113" s="20"/>
      <c r="NA113" s="20"/>
      <c r="NB113" s="20"/>
      <c r="NC113" s="20"/>
      <c r="ND113" s="20"/>
      <c r="NE113" s="20"/>
      <c r="NF113" s="20"/>
      <c r="NG113" s="20"/>
      <c r="NH113" s="20"/>
      <c r="NI113" s="20"/>
      <c r="NJ113" s="20"/>
      <c r="NK113" s="20"/>
      <c r="NL113" s="20"/>
      <c r="NM113" s="20"/>
      <c r="NN113" s="20"/>
      <c r="NO113" s="20"/>
      <c r="NP113" s="20"/>
      <c r="NQ113" s="20"/>
      <c r="NR113" s="20"/>
      <c r="NS113" s="20"/>
      <c r="NT113" s="20"/>
      <c r="NU113" s="20"/>
      <c r="NV113" s="20"/>
      <c r="NW113" s="20"/>
      <c r="NX113" s="20"/>
      <c r="NY113" s="20"/>
      <c r="NZ113" s="20"/>
      <c r="OA113" s="20"/>
      <c r="OB113" s="20"/>
      <c r="OC113" s="20"/>
      <c r="OD113" s="20"/>
      <c r="OE113" s="20"/>
      <c r="OF113" s="20"/>
      <c r="OG113" s="20"/>
    </row>
    <row r="114" spans="1:397" s="21" customFormat="1" ht="45" customHeight="1" x14ac:dyDescent="0.25">
      <c r="A114" s="104">
        <v>103</v>
      </c>
      <c r="B114" s="101" t="s">
        <v>6</v>
      </c>
      <c r="C114" s="60" t="s">
        <v>111</v>
      </c>
      <c r="D114" s="31" t="s">
        <v>246</v>
      </c>
      <c r="E114" s="32" t="s">
        <v>159</v>
      </c>
      <c r="F114" s="31" t="s">
        <v>165</v>
      </c>
      <c r="G114" s="54">
        <v>10000</v>
      </c>
      <c r="H114" s="42">
        <v>10000</v>
      </c>
      <c r="I114" s="42">
        <v>0</v>
      </c>
      <c r="J114" s="54">
        <v>0</v>
      </c>
      <c r="K114" s="42">
        <v>0</v>
      </c>
      <c r="L114" s="42">
        <v>0</v>
      </c>
      <c r="M114" s="42">
        <v>0</v>
      </c>
      <c r="N114" s="42">
        <v>0</v>
      </c>
      <c r="O114" s="54">
        <f t="shared" si="14"/>
        <v>2500</v>
      </c>
      <c r="P114" s="55">
        <v>250.00000000000006</v>
      </c>
      <c r="Q114" s="51">
        <f t="shared" si="12"/>
        <v>12750</v>
      </c>
      <c r="R114" s="76">
        <v>3945.3258064516126</v>
      </c>
      <c r="S114" s="78">
        <f t="shared" si="9"/>
        <v>8804.6741935483878</v>
      </c>
      <c r="T114" s="59" t="str">
        <f t="shared" si="20"/>
        <v>NO APLICA</v>
      </c>
      <c r="V114" s="5" t="s">
        <v>144</v>
      </c>
      <c r="W114" s="69">
        <f t="shared" si="10"/>
        <v>0</v>
      </c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  <c r="HF114" s="20"/>
      <c r="HG114" s="20"/>
      <c r="HH114" s="20"/>
      <c r="HI114" s="20"/>
      <c r="HJ114" s="20"/>
      <c r="HK114" s="20"/>
      <c r="HL114" s="20"/>
      <c r="HM114" s="20"/>
      <c r="HN114" s="20"/>
      <c r="HO114" s="20"/>
      <c r="HP114" s="20"/>
      <c r="HQ114" s="20"/>
      <c r="HR114" s="20"/>
      <c r="HS114" s="20"/>
      <c r="HT114" s="20"/>
      <c r="HU114" s="20"/>
      <c r="HV114" s="20"/>
      <c r="HW114" s="20"/>
      <c r="HX114" s="20"/>
      <c r="HY114" s="20"/>
      <c r="HZ114" s="20"/>
      <c r="IA114" s="20"/>
      <c r="IB114" s="20"/>
      <c r="IC114" s="20"/>
      <c r="ID114" s="20"/>
      <c r="IE114" s="20"/>
      <c r="IF114" s="20"/>
      <c r="IG114" s="20"/>
      <c r="IH114" s="20"/>
      <c r="II114" s="20"/>
      <c r="IJ114" s="20"/>
      <c r="IK114" s="20"/>
      <c r="IL114" s="20"/>
      <c r="IM114" s="20"/>
      <c r="IN114" s="20"/>
      <c r="IO114" s="20"/>
      <c r="IP114" s="20"/>
      <c r="IQ114" s="20"/>
      <c r="IR114" s="20"/>
      <c r="IS114" s="20"/>
      <c r="IT114" s="20"/>
      <c r="IU114" s="20"/>
      <c r="IV114" s="20"/>
      <c r="IW114" s="20"/>
      <c r="IX114" s="20"/>
      <c r="IY114" s="20"/>
      <c r="IZ114" s="20"/>
      <c r="JA114" s="20"/>
      <c r="JB114" s="20"/>
      <c r="JC114" s="20"/>
      <c r="JD114" s="20"/>
      <c r="JE114" s="20"/>
      <c r="JF114" s="20"/>
      <c r="JG114" s="20"/>
      <c r="JH114" s="20"/>
      <c r="JI114" s="20"/>
      <c r="JJ114" s="20"/>
      <c r="JK114" s="20"/>
      <c r="JL114" s="20"/>
      <c r="JM114" s="20"/>
      <c r="JN114" s="20"/>
      <c r="JO114" s="20"/>
      <c r="JP114" s="20"/>
      <c r="JQ114" s="20"/>
      <c r="JR114" s="20"/>
      <c r="JS114" s="20"/>
      <c r="JT114" s="20"/>
      <c r="JU114" s="20"/>
      <c r="JV114" s="20"/>
      <c r="JW114" s="20"/>
      <c r="JX114" s="20"/>
      <c r="JY114" s="20"/>
      <c r="JZ114" s="20"/>
      <c r="KA114" s="20"/>
      <c r="KB114" s="20"/>
      <c r="KC114" s="20"/>
      <c r="KD114" s="20"/>
      <c r="KE114" s="20"/>
      <c r="KF114" s="20"/>
      <c r="KG114" s="20"/>
      <c r="KH114" s="20"/>
      <c r="KI114" s="20"/>
      <c r="KJ114" s="20"/>
      <c r="KK114" s="20"/>
      <c r="KL114" s="20"/>
      <c r="KM114" s="20"/>
      <c r="KN114" s="20"/>
      <c r="KO114" s="20"/>
      <c r="KP114" s="20"/>
      <c r="KQ114" s="20"/>
      <c r="KR114" s="20"/>
      <c r="KS114" s="20"/>
      <c r="KT114" s="20"/>
      <c r="KU114" s="20"/>
      <c r="KV114" s="20"/>
      <c r="KW114" s="20"/>
      <c r="KX114" s="20"/>
      <c r="KY114" s="20"/>
      <c r="KZ114" s="20"/>
      <c r="LA114" s="20"/>
      <c r="LB114" s="20"/>
      <c r="LC114" s="20"/>
      <c r="LD114" s="20"/>
      <c r="LE114" s="20"/>
      <c r="LF114" s="20"/>
      <c r="LG114" s="20"/>
      <c r="LH114" s="20"/>
      <c r="LI114" s="20"/>
      <c r="LJ114" s="20"/>
      <c r="LK114" s="20"/>
      <c r="LL114" s="20"/>
      <c r="LM114" s="20"/>
      <c r="LN114" s="20"/>
      <c r="LO114" s="20"/>
      <c r="LP114" s="20"/>
      <c r="LQ114" s="20"/>
      <c r="LR114" s="20"/>
      <c r="LS114" s="20"/>
      <c r="LT114" s="20"/>
      <c r="LU114" s="20"/>
      <c r="LV114" s="20"/>
      <c r="LW114" s="20"/>
      <c r="LX114" s="20"/>
      <c r="LY114" s="20"/>
      <c r="LZ114" s="20"/>
      <c r="MA114" s="20"/>
      <c r="MB114" s="20"/>
      <c r="MC114" s="20"/>
      <c r="MD114" s="20"/>
      <c r="ME114" s="20"/>
      <c r="MF114" s="20"/>
      <c r="MG114" s="20"/>
      <c r="MH114" s="20"/>
      <c r="MI114" s="20"/>
      <c r="MJ114" s="20"/>
      <c r="MK114" s="20"/>
      <c r="ML114" s="20"/>
      <c r="MM114" s="20"/>
      <c r="MN114" s="20"/>
      <c r="MO114" s="20"/>
      <c r="MP114" s="20"/>
      <c r="MQ114" s="20"/>
      <c r="MR114" s="20"/>
      <c r="MS114" s="20"/>
      <c r="MT114" s="20"/>
      <c r="MU114" s="20"/>
      <c r="MV114" s="20"/>
      <c r="MW114" s="20"/>
      <c r="MX114" s="20"/>
      <c r="MY114" s="20"/>
      <c r="MZ114" s="20"/>
      <c r="NA114" s="20"/>
      <c r="NB114" s="20"/>
      <c r="NC114" s="20"/>
      <c r="ND114" s="20"/>
      <c r="NE114" s="20"/>
      <c r="NF114" s="20"/>
      <c r="NG114" s="20"/>
      <c r="NH114" s="20"/>
      <c r="NI114" s="20"/>
      <c r="NJ114" s="20"/>
      <c r="NK114" s="20"/>
      <c r="NL114" s="20"/>
      <c r="NM114" s="20"/>
      <c r="NN114" s="20"/>
      <c r="NO114" s="20"/>
      <c r="NP114" s="20"/>
      <c r="NQ114" s="20"/>
      <c r="NR114" s="20"/>
      <c r="NS114" s="20"/>
      <c r="NT114" s="20"/>
      <c r="NU114" s="20"/>
      <c r="NV114" s="20"/>
      <c r="NW114" s="20"/>
      <c r="NX114" s="20"/>
      <c r="NY114" s="20"/>
      <c r="NZ114" s="20"/>
      <c r="OA114" s="20"/>
      <c r="OB114" s="20"/>
      <c r="OC114" s="20"/>
      <c r="OD114" s="20"/>
      <c r="OE114" s="20"/>
      <c r="OF114" s="20"/>
      <c r="OG114" s="20"/>
    </row>
    <row r="115" spans="1:397" s="21" customFormat="1" ht="45" customHeight="1" x14ac:dyDescent="0.25">
      <c r="A115" s="104">
        <v>104</v>
      </c>
      <c r="B115" s="101" t="s">
        <v>6</v>
      </c>
      <c r="C115" s="60" t="s">
        <v>116</v>
      </c>
      <c r="D115" s="31" t="s">
        <v>246</v>
      </c>
      <c r="E115" s="32" t="s">
        <v>159</v>
      </c>
      <c r="F115" s="31" t="s">
        <v>165</v>
      </c>
      <c r="G115" s="54">
        <v>10000</v>
      </c>
      <c r="H115" s="42">
        <v>10000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v>0</v>
      </c>
      <c r="O115" s="54">
        <f t="shared" si="14"/>
        <v>2500</v>
      </c>
      <c r="P115" s="55">
        <v>250.00000000000006</v>
      </c>
      <c r="Q115" s="51">
        <f t="shared" si="12"/>
        <v>12750</v>
      </c>
      <c r="R115" s="76">
        <v>3147.0558064516126</v>
      </c>
      <c r="S115" s="78">
        <f t="shared" si="9"/>
        <v>9602.9441935483883</v>
      </c>
      <c r="T115" s="59" t="str">
        <f t="shared" si="20"/>
        <v>NO APLICA</v>
      </c>
      <c r="V115" s="5" t="s">
        <v>144</v>
      </c>
      <c r="W115" s="69">
        <f t="shared" si="10"/>
        <v>0</v>
      </c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  <c r="HF115" s="20"/>
      <c r="HG115" s="20"/>
      <c r="HH115" s="20"/>
      <c r="HI115" s="20"/>
      <c r="HJ115" s="20"/>
      <c r="HK115" s="20"/>
      <c r="HL115" s="20"/>
      <c r="HM115" s="20"/>
      <c r="HN115" s="20"/>
      <c r="HO115" s="20"/>
      <c r="HP115" s="20"/>
      <c r="HQ115" s="20"/>
      <c r="HR115" s="20"/>
      <c r="HS115" s="20"/>
      <c r="HT115" s="20"/>
      <c r="HU115" s="20"/>
      <c r="HV115" s="20"/>
      <c r="HW115" s="20"/>
      <c r="HX115" s="20"/>
      <c r="HY115" s="20"/>
      <c r="HZ115" s="20"/>
      <c r="IA115" s="20"/>
      <c r="IB115" s="20"/>
      <c r="IC115" s="20"/>
      <c r="ID115" s="20"/>
      <c r="IE115" s="20"/>
      <c r="IF115" s="20"/>
      <c r="IG115" s="20"/>
      <c r="IH115" s="20"/>
      <c r="II115" s="20"/>
      <c r="IJ115" s="20"/>
      <c r="IK115" s="20"/>
      <c r="IL115" s="20"/>
      <c r="IM115" s="20"/>
      <c r="IN115" s="20"/>
      <c r="IO115" s="20"/>
      <c r="IP115" s="20"/>
      <c r="IQ115" s="20"/>
      <c r="IR115" s="20"/>
      <c r="IS115" s="20"/>
      <c r="IT115" s="20"/>
      <c r="IU115" s="20"/>
      <c r="IV115" s="20"/>
      <c r="IW115" s="20"/>
      <c r="IX115" s="20"/>
      <c r="IY115" s="20"/>
      <c r="IZ115" s="20"/>
      <c r="JA115" s="20"/>
      <c r="JB115" s="20"/>
      <c r="JC115" s="20"/>
      <c r="JD115" s="20"/>
      <c r="JE115" s="20"/>
      <c r="JF115" s="20"/>
      <c r="JG115" s="20"/>
      <c r="JH115" s="20"/>
      <c r="JI115" s="20"/>
      <c r="JJ115" s="20"/>
      <c r="JK115" s="20"/>
      <c r="JL115" s="20"/>
      <c r="JM115" s="20"/>
      <c r="JN115" s="20"/>
      <c r="JO115" s="20"/>
      <c r="JP115" s="20"/>
      <c r="JQ115" s="20"/>
      <c r="JR115" s="20"/>
      <c r="JS115" s="20"/>
      <c r="JT115" s="20"/>
      <c r="JU115" s="20"/>
      <c r="JV115" s="20"/>
      <c r="JW115" s="20"/>
      <c r="JX115" s="20"/>
      <c r="JY115" s="20"/>
      <c r="JZ115" s="20"/>
      <c r="KA115" s="20"/>
      <c r="KB115" s="20"/>
      <c r="KC115" s="20"/>
      <c r="KD115" s="20"/>
      <c r="KE115" s="20"/>
      <c r="KF115" s="20"/>
      <c r="KG115" s="20"/>
      <c r="KH115" s="20"/>
      <c r="KI115" s="20"/>
      <c r="KJ115" s="20"/>
      <c r="KK115" s="20"/>
      <c r="KL115" s="20"/>
      <c r="KM115" s="20"/>
      <c r="KN115" s="20"/>
      <c r="KO115" s="20"/>
      <c r="KP115" s="20"/>
      <c r="KQ115" s="20"/>
      <c r="KR115" s="20"/>
      <c r="KS115" s="20"/>
      <c r="KT115" s="20"/>
      <c r="KU115" s="20"/>
      <c r="KV115" s="20"/>
      <c r="KW115" s="20"/>
      <c r="KX115" s="20"/>
      <c r="KY115" s="20"/>
      <c r="KZ115" s="20"/>
      <c r="LA115" s="20"/>
      <c r="LB115" s="20"/>
      <c r="LC115" s="20"/>
      <c r="LD115" s="20"/>
      <c r="LE115" s="20"/>
      <c r="LF115" s="20"/>
      <c r="LG115" s="20"/>
      <c r="LH115" s="20"/>
      <c r="LI115" s="20"/>
      <c r="LJ115" s="20"/>
      <c r="LK115" s="20"/>
      <c r="LL115" s="20"/>
      <c r="LM115" s="20"/>
      <c r="LN115" s="20"/>
      <c r="LO115" s="20"/>
      <c r="LP115" s="20"/>
      <c r="LQ115" s="20"/>
      <c r="LR115" s="20"/>
      <c r="LS115" s="20"/>
      <c r="LT115" s="20"/>
      <c r="LU115" s="20"/>
      <c r="LV115" s="20"/>
      <c r="LW115" s="20"/>
      <c r="LX115" s="20"/>
      <c r="LY115" s="20"/>
      <c r="LZ115" s="20"/>
      <c r="MA115" s="20"/>
      <c r="MB115" s="20"/>
      <c r="MC115" s="20"/>
      <c r="MD115" s="20"/>
      <c r="ME115" s="20"/>
      <c r="MF115" s="20"/>
      <c r="MG115" s="20"/>
      <c r="MH115" s="20"/>
      <c r="MI115" s="20"/>
      <c r="MJ115" s="20"/>
      <c r="MK115" s="20"/>
      <c r="ML115" s="20"/>
      <c r="MM115" s="20"/>
      <c r="MN115" s="20"/>
      <c r="MO115" s="20"/>
      <c r="MP115" s="20"/>
      <c r="MQ115" s="20"/>
      <c r="MR115" s="20"/>
      <c r="MS115" s="20"/>
      <c r="MT115" s="20"/>
      <c r="MU115" s="20"/>
      <c r="MV115" s="20"/>
      <c r="MW115" s="20"/>
      <c r="MX115" s="20"/>
      <c r="MY115" s="20"/>
      <c r="MZ115" s="20"/>
      <c r="NA115" s="20"/>
      <c r="NB115" s="20"/>
      <c r="NC115" s="20"/>
      <c r="ND115" s="20"/>
      <c r="NE115" s="20"/>
      <c r="NF115" s="20"/>
      <c r="NG115" s="20"/>
      <c r="NH115" s="20"/>
      <c r="NI115" s="20"/>
      <c r="NJ115" s="20"/>
      <c r="NK115" s="20"/>
      <c r="NL115" s="20"/>
      <c r="NM115" s="20"/>
      <c r="NN115" s="20"/>
      <c r="NO115" s="20"/>
      <c r="NP115" s="20"/>
      <c r="NQ115" s="20"/>
      <c r="NR115" s="20"/>
      <c r="NS115" s="20"/>
      <c r="NT115" s="20"/>
      <c r="NU115" s="20"/>
      <c r="NV115" s="20"/>
      <c r="NW115" s="20"/>
      <c r="NX115" s="20"/>
      <c r="NY115" s="20"/>
      <c r="NZ115" s="20"/>
      <c r="OA115" s="20"/>
      <c r="OB115" s="20"/>
      <c r="OC115" s="20"/>
      <c r="OD115" s="20"/>
      <c r="OE115" s="20"/>
      <c r="OF115" s="20"/>
      <c r="OG115" s="20"/>
    </row>
    <row r="116" spans="1:397" s="21" customFormat="1" ht="45" customHeight="1" x14ac:dyDescent="0.25">
      <c r="A116" s="104">
        <v>105</v>
      </c>
      <c r="B116" s="101" t="s">
        <v>6</v>
      </c>
      <c r="C116" s="60" t="s">
        <v>97</v>
      </c>
      <c r="D116" s="31" t="s">
        <v>70</v>
      </c>
      <c r="E116" s="32" t="s">
        <v>159</v>
      </c>
      <c r="F116" s="31" t="s">
        <v>165</v>
      </c>
      <c r="G116" s="54">
        <v>8000</v>
      </c>
      <c r="H116" s="42">
        <v>8000</v>
      </c>
      <c r="I116" s="42">
        <v>0</v>
      </c>
      <c r="J116" s="42">
        <v>0</v>
      </c>
      <c r="K116" s="42">
        <v>0</v>
      </c>
      <c r="L116" s="42">
        <v>0</v>
      </c>
      <c r="M116" s="42">
        <v>0</v>
      </c>
      <c r="N116" s="42">
        <v>0</v>
      </c>
      <c r="O116" s="54">
        <f t="shared" si="14"/>
        <v>2000</v>
      </c>
      <c r="P116" s="55">
        <v>250.00000000000006</v>
      </c>
      <c r="Q116" s="51">
        <f t="shared" si="12"/>
        <v>10250</v>
      </c>
      <c r="R116" s="76">
        <v>2250.9106451612906</v>
      </c>
      <c r="S116" s="78">
        <f t="shared" si="9"/>
        <v>7999.0893548387094</v>
      </c>
      <c r="T116" s="59" t="str">
        <f t="shared" si="20"/>
        <v>NO APLICA</v>
      </c>
      <c r="V116" s="5" t="s">
        <v>144</v>
      </c>
      <c r="W116" s="69">
        <f t="shared" si="10"/>
        <v>0</v>
      </c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  <c r="HF116" s="20"/>
      <c r="HG116" s="20"/>
      <c r="HH116" s="20"/>
      <c r="HI116" s="20"/>
      <c r="HJ116" s="20"/>
      <c r="HK116" s="20"/>
      <c r="HL116" s="20"/>
      <c r="HM116" s="20"/>
      <c r="HN116" s="20"/>
      <c r="HO116" s="20"/>
      <c r="HP116" s="20"/>
      <c r="HQ116" s="20"/>
      <c r="HR116" s="20"/>
      <c r="HS116" s="20"/>
      <c r="HT116" s="20"/>
      <c r="HU116" s="20"/>
      <c r="HV116" s="20"/>
      <c r="HW116" s="20"/>
      <c r="HX116" s="20"/>
      <c r="HY116" s="20"/>
      <c r="HZ116" s="20"/>
      <c r="IA116" s="20"/>
      <c r="IB116" s="20"/>
      <c r="IC116" s="20"/>
      <c r="ID116" s="20"/>
      <c r="IE116" s="20"/>
      <c r="IF116" s="20"/>
      <c r="IG116" s="20"/>
      <c r="IH116" s="20"/>
      <c r="II116" s="20"/>
      <c r="IJ116" s="20"/>
      <c r="IK116" s="20"/>
      <c r="IL116" s="20"/>
      <c r="IM116" s="20"/>
      <c r="IN116" s="20"/>
      <c r="IO116" s="20"/>
      <c r="IP116" s="20"/>
      <c r="IQ116" s="20"/>
      <c r="IR116" s="20"/>
      <c r="IS116" s="20"/>
      <c r="IT116" s="20"/>
      <c r="IU116" s="20"/>
      <c r="IV116" s="20"/>
      <c r="IW116" s="20"/>
      <c r="IX116" s="20"/>
      <c r="IY116" s="20"/>
      <c r="IZ116" s="20"/>
      <c r="JA116" s="20"/>
      <c r="JB116" s="20"/>
      <c r="JC116" s="20"/>
      <c r="JD116" s="20"/>
      <c r="JE116" s="20"/>
      <c r="JF116" s="20"/>
      <c r="JG116" s="20"/>
      <c r="JH116" s="20"/>
      <c r="JI116" s="20"/>
      <c r="JJ116" s="20"/>
      <c r="JK116" s="20"/>
      <c r="JL116" s="20"/>
      <c r="JM116" s="20"/>
      <c r="JN116" s="20"/>
      <c r="JO116" s="20"/>
      <c r="JP116" s="20"/>
      <c r="JQ116" s="20"/>
      <c r="JR116" s="20"/>
      <c r="JS116" s="20"/>
      <c r="JT116" s="20"/>
      <c r="JU116" s="20"/>
      <c r="JV116" s="20"/>
      <c r="JW116" s="20"/>
      <c r="JX116" s="20"/>
      <c r="JY116" s="20"/>
      <c r="JZ116" s="20"/>
      <c r="KA116" s="20"/>
      <c r="KB116" s="20"/>
      <c r="KC116" s="20"/>
      <c r="KD116" s="20"/>
      <c r="KE116" s="20"/>
      <c r="KF116" s="20"/>
      <c r="KG116" s="20"/>
      <c r="KH116" s="20"/>
      <c r="KI116" s="20"/>
      <c r="KJ116" s="20"/>
      <c r="KK116" s="20"/>
      <c r="KL116" s="20"/>
      <c r="KM116" s="20"/>
      <c r="KN116" s="20"/>
      <c r="KO116" s="20"/>
      <c r="KP116" s="20"/>
      <c r="KQ116" s="20"/>
      <c r="KR116" s="20"/>
      <c r="KS116" s="20"/>
      <c r="KT116" s="20"/>
      <c r="KU116" s="20"/>
      <c r="KV116" s="20"/>
      <c r="KW116" s="20"/>
      <c r="KX116" s="20"/>
      <c r="KY116" s="20"/>
      <c r="KZ116" s="20"/>
      <c r="LA116" s="20"/>
      <c r="LB116" s="20"/>
      <c r="LC116" s="20"/>
      <c r="LD116" s="20"/>
      <c r="LE116" s="20"/>
      <c r="LF116" s="20"/>
      <c r="LG116" s="20"/>
      <c r="LH116" s="20"/>
      <c r="LI116" s="20"/>
      <c r="LJ116" s="20"/>
      <c r="LK116" s="20"/>
      <c r="LL116" s="20"/>
      <c r="LM116" s="20"/>
      <c r="LN116" s="20"/>
      <c r="LO116" s="20"/>
      <c r="LP116" s="20"/>
      <c r="LQ116" s="20"/>
      <c r="LR116" s="20"/>
      <c r="LS116" s="20"/>
      <c r="LT116" s="20"/>
      <c r="LU116" s="20"/>
      <c r="LV116" s="20"/>
      <c r="LW116" s="20"/>
      <c r="LX116" s="20"/>
      <c r="LY116" s="20"/>
      <c r="LZ116" s="20"/>
      <c r="MA116" s="20"/>
      <c r="MB116" s="20"/>
      <c r="MC116" s="20"/>
      <c r="MD116" s="20"/>
      <c r="ME116" s="20"/>
      <c r="MF116" s="20"/>
      <c r="MG116" s="20"/>
      <c r="MH116" s="20"/>
      <c r="MI116" s="20"/>
      <c r="MJ116" s="20"/>
      <c r="MK116" s="20"/>
      <c r="ML116" s="20"/>
      <c r="MM116" s="20"/>
      <c r="MN116" s="20"/>
      <c r="MO116" s="20"/>
      <c r="MP116" s="20"/>
      <c r="MQ116" s="20"/>
      <c r="MR116" s="20"/>
      <c r="MS116" s="20"/>
      <c r="MT116" s="20"/>
      <c r="MU116" s="20"/>
      <c r="MV116" s="20"/>
      <c r="MW116" s="20"/>
      <c r="MX116" s="20"/>
      <c r="MY116" s="20"/>
      <c r="MZ116" s="20"/>
      <c r="NA116" s="20"/>
      <c r="NB116" s="20"/>
      <c r="NC116" s="20"/>
      <c r="ND116" s="20"/>
      <c r="NE116" s="20"/>
      <c r="NF116" s="20"/>
      <c r="NG116" s="20"/>
      <c r="NH116" s="20"/>
      <c r="NI116" s="20"/>
      <c r="NJ116" s="20"/>
      <c r="NK116" s="20"/>
      <c r="NL116" s="20"/>
      <c r="NM116" s="20"/>
      <c r="NN116" s="20"/>
      <c r="NO116" s="20"/>
      <c r="NP116" s="20"/>
      <c r="NQ116" s="20"/>
      <c r="NR116" s="20"/>
      <c r="NS116" s="20"/>
      <c r="NT116" s="20"/>
      <c r="NU116" s="20"/>
      <c r="NV116" s="20"/>
      <c r="NW116" s="20"/>
      <c r="NX116" s="20"/>
      <c r="NY116" s="20"/>
      <c r="NZ116" s="20"/>
      <c r="OA116" s="20"/>
      <c r="OB116" s="20"/>
      <c r="OC116" s="20"/>
      <c r="OD116" s="20"/>
      <c r="OE116" s="20"/>
      <c r="OF116" s="20"/>
      <c r="OG116" s="20"/>
    </row>
    <row r="117" spans="1:397" s="21" customFormat="1" ht="45" customHeight="1" x14ac:dyDescent="0.25">
      <c r="A117" s="104">
        <v>106</v>
      </c>
      <c r="B117" s="101" t="s">
        <v>6</v>
      </c>
      <c r="C117" s="60" t="s">
        <v>103</v>
      </c>
      <c r="D117" s="31" t="s">
        <v>70</v>
      </c>
      <c r="E117" s="32" t="s">
        <v>159</v>
      </c>
      <c r="F117" s="31" t="s">
        <v>165</v>
      </c>
      <c r="G117" s="54">
        <v>8000</v>
      </c>
      <c r="H117" s="42">
        <v>8000</v>
      </c>
      <c r="I117" s="42">
        <v>0</v>
      </c>
      <c r="J117" s="54">
        <v>0</v>
      </c>
      <c r="K117" s="42">
        <v>0</v>
      </c>
      <c r="L117" s="42">
        <v>0</v>
      </c>
      <c r="M117" s="42">
        <v>0</v>
      </c>
      <c r="N117" s="42">
        <v>0</v>
      </c>
      <c r="O117" s="54">
        <f t="shared" si="14"/>
        <v>2000</v>
      </c>
      <c r="P117" s="55">
        <v>250.00000000000006</v>
      </c>
      <c r="Q117" s="51">
        <f t="shared" si="12"/>
        <v>10250</v>
      </c>
      <c r="R117" s="76">
        <v>2250.9106451612906</v>
      </c>
      <c r="S117" s="78">
        <f t="shared" si="9"/>
        <v>7999.0893548387094</v>
      </c>
      <c r="T117" s="59" t="str">
        <f t="shared" si="20"/>
        <v>NO APLICA</v>
      </c>
      <c r="V117" s="5" t="s">
        <v>144</v>
      </c>
      <c r="W117" s="69">
        <f t="shared" si="10"/>
        <v>0</v>
      </c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  <c r="HF117" s="20"/>
      <c r="HG117" s="20"/>
      <c r="HH117" s="20"/>
      <c r="HI117" s="20"/>
      <c r="HJ117" s="20"/>
      <c r="HK117" s="20"/>
      <c r="HL117" s="20"/>
      <c r="HM117" s="20"/>
      <c r="HN117" s="20"/>
      <c r="HO117" s="20"/>
      <c r="HP117" s="20"/>
      <c r="HQ117" s="20"/>
      <c r="HR117" s="20"/>
      <c r="HS117" s="20"/>
      <c r="HT117" s="20"/>
      <c r="HU117" s="20"/>
      <c r="HV117" s="20"/>
      <c r="HW117" s="20"/>
      <c r="HX117" s="20"/>
      <c r="HY117" s="20"/>
      <c r="HZ117" s="20"/>
      <c r="IA117" s="20"/>
      <c r="IB117" s="20"/>
      <c r="IC117" s="20"/>
      <c r="ID117" s="20"/>
      <c r="IE117" s="20"/>
      <c r="IF117" s="20"/>
      <c r="IG117" s="20"/>
      <c r="IH117" s="20"/>
      <c r="II117" s="20"/>
      <c r="IJ117" s="20"/>
      <c r="IK117" s="20"/>
      <c r="IL117" s="20"/>
      <c r="IM117" s="20"/>
      <c r="IN117" s="20"/>
      <c r="IO117" s="20"/>
      <c r="IP117" s="20"/>
      <c r="IQ117" s="20"/>
      <c r="IR117" s="20"/>
      <c r="IS117" s="20"/>
      <c r="IT117" s="20"/>
      <c r="IU117" s="20"/>
      <c r="IV117" s="20"/>
      <c r="IW117" s="20"/>
      <c r="IX117" s="20"/>
      <c r="IY117" s="20"/>
      <c r="IZ117" s="20"/>
      <c r="JA117" s="20"/>
      <c r="JB117" s="20"/>
      <c r="JC117" s="20"/>
      <c r="JD117" s="20"/>
      <c r="JE117" s="20"/>
      <c r="JF117" s="20"/>
      <c r="JG117" s="20"/>
      <c r="JH117" s="20"/>
      <c r="JI117" s="20"/>
      <c r="JJ117" s="20"/>
      <c r="JK117" s="20"/>
      <c r="JL117" s="20"/>
      <c r="JM117" s="20"/>
      <c r="JN117" s="20"/>
      <c r="JO117" s="20"/>
      <c r="JP117" s="20"/>
      <c r="JQ117" s="20"/>
      <c r="JR117" s="20"/>
      <c r="JS117" s="20"/>
      <c r="JT117" s="20"/>
      <c r="JU117" s="20"/>
      <c r="JV117" s="20"/>
      <c r="JW117" s="20"/>
      <c r="JX117" s="20"/>
      <c r="JY117" s="20"/>
      <c r="JZ117" s="20"/>
      <c r="KA117" s="20"/>
      <c r="KB117" s="20"/>
      <c r="KC117" s="20"/>
      <c r="KD117" s="20"/>
      <c r="KE117" s="20"/>
      <c r="KF117" s="20"/>
      <c r="KG117" s="20"/>
      <c r="KH117" s="20"/>
      <c r="KI117" s="20"/>
      <c r="KJ117" s="20"/>
      <c r="KK117" s="20"/>
      <c r="KL117" s="20"/>
      <c r="KM117" s="20"/>
      <c r="KN117" s="20"/>
      <c r="KO117" s="20"/>
      <c r="KP117" s="20"/>
      <c r="KQ117" s="20"/>
      <c r="KR117" s="20"/>
      <c r="KS117" s="20"/>
      <c r="KT117" s="20"/>
      <c r="KU117" s="20"/>
      <c r="KV117" s="20"/>
      <c r="KW117" s="20"/>
      <c r="KX117" s="20"/>
      <c r="KY117" s="20"/>
      <c r="KZ117" s="20"/>
      <c r="LA117" s="20"/>
      <c r="LB117" s="20"/>
      <c r="LC117" s="20"/>
      <c r="LD117" s="20"/>
      <c r="LE117" s="20"/>
      <c r="LF117" s="20"/>
      <c r="LG117" s="20"/>
      <c r="LH117" s="20"/>
      <c r="LI117" s="20"/>
      <c r="LJ117" s="20"/>
      <c r="LK117" s="20"/>
      <c r="LL117" s="20"/>
      <c r="LM117" s="20"/>
      <c r="LN117" s="20"/>
      <c r="LO117" s="20"/>
      <c r="LP117" s="20"/>
      <c r="LQ117" s="20"/>
      <c r="LR117" s="20"/>
      <c r="LS117" s="20"/>
      <c r="LT117" s="20"/>
      <c r="LU117" s="20"/>
      <c r="LV117" s="20"/>
      <c r="LW117" s="20"/>
      <c r="LX117" s="20"/>
      <c r="LY117" s="20"/>
      <c r="LZ117" s="20"/>
      <c r="MA117" s="20"/>
      <c r="MB117" s="20"/>
      <c r="MC117" s="20"/>
      <c r="MD117" s="20"/>
      <c r="ME117" s="20"/>
      <c r="MF117" s="20"/>
      <c r="MG117" s="20"/>
      <c r="MH117" s="20"/>
      <c r="MI117" s="20"/>
      <c r="MJ117" s="20"/>
      <c r="MK117" s="20"/>
      <c r="ML117" s="20"/>
      <c r="MM117" s="20"/>
      <c r="MN117" s="20"/>
      <c r="MO117" s="20"/>
      <c r="MP117" s="20"/>
      <c r="MQ117" s="20"/>
      <c r="MR117" s="20"/>
      <c r="MS117" s="20"/>
      <c r="MT117" s="20"/>
      <c r="MU117" s="20"/>
      <c r="MV117" s="20"/>
      <c r="MW117" s="20"/>
      <c r="MX117" s="20"/>
      <c r="MY117" s="20"/>
      <c r="MZ117" s="20"/>
      <c r="NA117" s="20"/>
      <c r="NB117" s="20"/>
      <c r="NC117" s="20"/>
      <c r="ND117" s="20"/>
      <c r="NE117" s="20"/>
      <c r="NF117" s="20"/>
      <c r="NG117" s="20"/>
      <c r="NH117" s="20"/>
      <c r="NI117" s="20"/>
      <c r="NJ117" s="20"/>
      <c r="NK117" s="20"/>
      <c r="NL117" s="20"/>
      <c r="NM117" s="20"/>
      <c r="NN117" s="20"/>
      <c r="NO117" s="20"/>
      <c r="NP117" s="20"/>
      <c r="NQ117" s="20"/>
      <c r="NR117" s="20"/>
      <c r="NS117" s="20"/>
      <c r="NT117" s="20"/>
      <c r="NU117" s="20"/>
      <c r="NV117" s="20"/>
      <c r="NW117" s="20"/>
      <c r="NX117" s="20"/>
      <c r="NY117" s="20"/>
      <c r="NZ117" s="20"/>
      <c r="OA117" s="20"/>
      <c r="OB117" s="20"/>
      <c r="OC117" s="20"/>
      <c r="OD117" s="20"/>
      <c r="OE117" s="20"/>
      <c r="OF117" s="20"/>
      <c r="OG117" s="20"/>
    </row>
    <row r="118" spans="1:397" s="21" customFormat="1" ht="45" customHeight="1" x14ac:dyDescent="0.25">
      <c r="A118" s="104">
        <v>107</v>
      </c>
      <c r="B118" s="101" t="s">
        <v>6</v>
      </c>
      <c r="C118" s="61" t="s">
        <v>117</v>
      </c>
      <c r="D118" s="62" t="s">
        <v>246</v>
      </c>
      <c r="E118" s="32" t="s">
        <v>159</v>
      </c>
      <c r="F118" s="31" t="s">
        <v>165</v>
      </c>
      <c r="G118" s="54">
        <v>10000</v>
      </c>
      <c r="H118" s="42">
        <v>10000</v>
      </c>
      <c r="I118" s="42">
        <v>0</v>
      </c>
      <c r="J118" s="42">
        <v>0</v>
      </c>
      <c r="K118" s="42">
        <v>0</v>
      </c>
      <c r="L118" s="42">
        <v>0</v>
      </c>
      <c r="M118" s="42">
        <v>0</v>
      </c>
      <c r="N118" s="42">
        <v>0</v>
      </c>
      <c r="O118" s="54">
        <f t="shared" si="14"/>
        <v>2500</v>
      </c>
      <c r="P118" s="55">
        <v>250.00000000000006</v>
      </c>
      <c r="Q118" s="51">
        <f t="shared" si="12"/>
        <v>12750</v>
      </c>
      <c r="R118" s="76">
        <v>3147.0558064516126</v>
      </c>
      <c r="S118" s="78">
        <f t="shared" si="9"/>
        <v>9602.9441935483883</v>
      </c>
      <c r="T118" s="59" t="str">
        <f t="shared" si="20"/>
        <v>NO APLICA</v>
      </c>
      <c r="V118" s="5" t="s">
        <v>144</v>
      </c>
      <c r="W118" s="69">
        <f t="shared" si="10"/>
        <v>0</v>
      </c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  <c r="HF118" s="20"/>
      <c r="HG118" s="20"/>
      <c r="HH118" s="20"/>
      <c r="HI118" s="20"/>
      <c r="HJ118" s="20"/>
      <c r="HK118" s="20"/>
      <c r="HL118" s="20"/>
      <c r="HM118" s="20"/>
      <c r="HN118" s="20"/>
      <c r="HO118" s="20"/>
      <c r="HP118" s="20"/>
      <c r="HQ118" s="20"/>
      <c r="HR118" s="20"/>
      <c r="HS118" s="20"/>
      <c r="HT118" s="20"/>
      <c r="HU118" s="20"/>
      <c r="HV118" s="20"/>
      <c r="HW118" s="20"/>
      <c r="HX118" s="20"/>
      <c r="HY118" s="20"/>
      <c r="HZ118" s="20"/>
      <c r="IA118" s="20"/>
      <c r="IB118" s="20"/>
      <c r="IC118" s="20"/>
      <c r="ID118" s="20"/>
      <c r="IE118" s="20"/>
      <c r="IF118" s="20"/>
      <c r="IG118" s="20"/>
      <c r="IH118" s="20"/>
      <c r="II118" s="20"/>
      <c r="IJ118" s="20"/>
      <c r="IK118" s="20"/>
      <c r="IL118" s="20"/>
      <c r="IM118" s="20"/>
      <c r="IN118" s="20"/>
      <c r="IO118" s="20"/>
      <c r="IP118" s="20"/>
      <c r="IQ118" s="20"/>
      <c r="IR118" s="20"/>
      <c r="IS118" s="20"/>
      <c r="IT118" s="20"/>
      <c r="IU118" s="20"/>
      <c r="IV118" s="20"/>
      <c r="IW118" s="20"/>
      <c r="IX118" s="20"/>
      <c r="IY118" s="20"/>
      <c r="IZ118" s="20"/>
      <c r="JA118" s="20"/>
      <c r="JB118" s="20"/>
      <c r="JC118" s="20"/>
      <c r="JD118" s="20"/>
      <c r="JE118" s="20"/>
      <c r="JF118" s="20"/>
      <c r="JG118" s="20"/>
      <c r="JH118" s="20"/>
      <c r="JI118" s="20"/>
      <c r="JJ118" s="20"/>
      <c r="JK118" s="20"/>
      <c r="JL118" s="20"/>
      <c r="JM118" s="20"/>
      <c r="JN118" s="20"/>
      <c r="JO118" s="20"/>
      <c r="JP118" s="20"/>
      <c r="JQ118" s="20"/>
      <c r="JR118" s="20"/>
      <c r="JS118" s="20"/>
      <c r="JT118" s="20"/>
      <c r="JU118" s="20"/>
      <c r="JV118" s="20"/>
      <c r="JW118" s="20"/>
      <c r="JX118" s="20"/>
      <c r="JY118" s="20"/>
      <c r="JZ118" s="20"/>
      <c r="KA118" s="20"/>
      <c r="KB118" s="20"/>
      <c r="KC118" s="20"/>
      <c r="KD118" s="20"/>
      <c r="KE118" s="20"/>
      <c r="KF118" s="20"/>
      <c r="KG118" s="20"/>
      <c r="KH118" s="20"/>
      <c r="KI118" s="20"/>
      <c r="KJ118" s="20"/>
      <c r="KK118" s="20"/>
      <c r="KL118" s="20"/>
      <c r="KM118" s="20"/>
      <c r="KN118" s="20"/>
      <c r="KO118" s="20"/>
      <c r="KP118" s="20"/>
      <c r="KQ118" s="20"/>
      <c r="KR118" s="20"/>
      <c r="KS118" s="20"/>
      <c r="KT118" s="20"/>
      <c r="KU118" s="20"/>
      <c r="KV118" s="20"/>
      <c r="KW118" s="20"/>
      <c r="KX118" s="20"/>
      <c r="KY118" s="20"/>
      <c r="KZ118" s="20"/>
      <c r="LA118" s="20"/>
      <c r="LB118" s="20"/>
      <c r="LC118" s="20"/>
      <c r="LD118" s="20"/>
      <c r="LE118" s="20"/>
      <c r="LF118" s="20"/>
      <c r="LG118" s="20"/>
      <c r="LH118" s="20"/>
      <c r="LI118" s="20"/>
      <c r="LJ118" s="20"/>
      <c r="LK118" s="20"/>
      <c r="LL118" s="20"/>
      <c r="LM118" s="20"/>
      <c r="LN118" s="20"/>
      <c r="LO118" s="20"/>
      <c r="LP118" s="20"/>
      <c r="LQ118" s="20"/>
      <c r="LR118" s="20"/>
      <c r="LS118" s="20"/>
      <c r="LT118" s="20"/>
      <c r="LU118" s="20"/>
      <c r="LV118" s="20"/>
      <c r="LW118" s="20"/>
      <c r="LX118" s="20"/>
      <c r="LY118" s="20"/>
      <c r="LZ118" s="20"/>
      <c r="MA118" s="20"/>
      <c r="MB118" s="20"/>
      <c r="MC118" s="20"/>
      <c r="MD118" s="20"/>
      <c r="ME118" s="20"/>
      <c r="MF118" s="20"/>
      <c r="MG118" s="20"/>
      <c r="MH118" s="20"/>
      <c r="MI118" s="20"/>
      <c r="MJ118" s="20"/>
      <c r="MK118" s="20"/>
      <c r="ML118" s="20"/>
      <c r="MM118" s="20"/>
      <c r="MN118" s="20"/>
      <c r="MO118" s="20"/>
      <c r="MP118" s="20"/>
      <c r="MQ118" s="20"/>
      <c r="MR118" s="20"/>
      <c r="MS118" s="20"/>
      <c r="MT118" s="20"/>
      <c r="MU118" s="20"/>
      <c r="MV118" s="20"/>
      <c r="MW118" s="20"/>
      <c r="MX118" s="20"/>
      <c r="MY118" s="20"/>
      <c r="MZ118" s="20"/>
      <c r="NA118" s="20"/>
      <c r="NB118" s="20"/>
      <c r="NC118" s="20"/>
      <c r="ND118" s="20"/>
      <c r="NE118" s="20"/>
      <c r="NF118" s="20"/>
      <c r="NG118" s="20"/>
      <c r="NH118" s="20"/>
      <c r="NI118" s="20"/>
      <c r="NJ118" s="20"/>
      <c r="NK118" s="20"/>
      <c r="NL118" s="20"/>
      <c r="NM118" s="20"/>
      <c r="NN118" s="20"/>
      <c r="NO118" s="20"/>
      <c r="NP118" s="20"/>
      <c r="NQ118" s="20"/>
      <c r="NR118" s="20"/>
      <c r="NS118" s="20"/>
      <c r="NT118" s="20"/>
      <c r="NU118" s="20"/>
      <c r="NV118" s="20"/>
      <c r="NW118" s="20"/>
      <c r="NX118" s="20"/>
      <c r="NY118" s="20"/>
      <c r="NZ118" s="20"/>
      <c r="OA118" s="20"/>
      <c r="OB118" s="20"/>
      <c r="OC118" s="20"/>
      <c r="OD118" s="20"/>
      <c r="OE118" s="20"/>
      <c r="OF118" s="20"/>
      <c r="OG118" s="20"/>
    </row>
    <row r="119" spans="1:397" s="21" customFormat="1" ht="45" customHeight="1" x14ac:dyDescent="0.25">
      <c r="A119" s="104">
        <v>108</v>
      </c>
      <c r="B119" s="101" t="s">
        <v>6</v>
      </c>
      <c r="C119" s="60" t="s">
        <v>247</v>
      </c>
      <c r="D119" s="31" t="s">
        <v>70</v>
      </c>
      <c r="E119" s="32" t="s">
        <v>159</v>
      </c>
      <c r="F119" s="31" t="s">
        <v>165</v>
      </c>
      <c r="G119" s="54">
        <v>8000</v>
      </c>
      <c r="H119" s="42">
        <v>8000</v>
      </c>
      <c r="I119" s="42">
        <v>0</v>
      </c>
      <c r="J119" s="42">
        <v>0</v>
      </c>
      <c r="K119" s="42">
        <v>0</v>
      </c>
      <c r="L119" s="42">
        <v>0</v>
      </c>
      <c r="M119" s="42">
        <v>0</v>
      </c>
      <c r="N119" s="42">
        <v>0</v>
      </c>
      <c r="O119" s="54">
        <f t="shared" si="14"/>
        <v>2000</v>
      </c>
      <c r="P119" s="55">
        <v>250.00000000000006</v>
      </c>
      <c r="Q119" s="51">
        <f t="shared" si="12"/>
        <v>10250</v>
      </c>
      <c r="R119" s="76">
        <v>2250.9106451612906</v>
      </c>
      <c r="S119" s="78">
        <f t="shared" si="9"/>
        <v>7999.0893548387094</v>
      </c>
      <c r="T119" s="59" t="str">
        <f t="shared" si="20"/>
        <v>NO APLICA</v>
      </c>
      <c r="V119" s="5" t="s">
        <v>144</v>
      </c>
      <c r="W119" s="69">
        <f t="shared" si="10"/>
        <v>0</v>
      </c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  <c r="HF119" s="20"/>
      <c r="HG119" s="20"/>
      <c r="HH119" s="20"/>
      <c r="HI119" s="20"/>
      <c r="HJ119" s="20"/>
      <c r="HK119" s="20"/>
      <c r="HL119" s="20"/>
      <c r="HM119" s="20"/>
      <c r="HN119" s="20"/>
      <c r="HO119" s="20"/>
      <c r="HP119" s="20"/>
      <c r="HQ119" s="20"/>
      <c r="HR119" s="20"/>
      <c r="HS119" s="20"/>
      <c r="HT119" s="20"/>
      <c r="HU119" s="20"/>
      <c r="HV119" s="20"/>
      <c r="HW119" s="20"/>
      <c r="HX119" s="20"/>
      <c r="HY119" s="20"/>
      <c r="HZ119" s="20"/>
      <c r="IA119" s="20"/>
      <c r="IB119" s="20"/>
      <c r="IC119" s="20"/>
      <c r="ID119" s="20"/>
      <c r="IE119" s="20"/>
      <c r="IF119" s="20"/>
      <c r="IG119" s="20"/>
      <c r="IH119" s="20"/>
      <c r="II119" s="20"/>
      <c r="IJ119" s="20"/>
      <c r="IK119" s="20"/>
      <c r="IL119" s="20"/>
      <c r="IM119" s="20"/>
      <c r="IN119" s="20"/>
      <c r="IO119" s="20"/>
      <c r="IP119" s="20"/>
      <c r="IQ119" s="20"/>
      <c r="IR119" s="20"/>
      <c r="IS119" s="20"/>
      <c r="IT119" s="20"/>
      <c r="IU119" s="20"/>
      <c r="IV119" s="20"/>
      <c r="IW119" s="20"/>
      <c r="IX119" s="20"/>
      <c r="IY119" s="20"/>
      <c r="IZ119" s="20"/>
      <c r="JA119" s="20"/>
      <c r="JB119" s="20"/>
      <c r="JC119" s="20"/>
      <c r="JD119" s="20"/>
      <c r="JE119" s="20"/>
      <c r="JF119" s="20"/>
      <c r="JG119" s="20"/>
      <c r="JH119" s="20"/>
      <c r="JI119" s="20"/>
      <c r="JJ119" s="20"/>
      <c r="JK119" s="20"/>
      <c r="JL119" s="20"/>
      <c r="JM119" s="20"/>
      <c r="JN119" s="20"/>
      <c r="JO119" s="20"/>
      <c r="JP119" s="20"/>
      <c r="JQ119" s="20"/>
      <c r="JR119" s="20"/>
      <c r="JS119" s="20"/>
      <c r="JT119" s="20"/>
      <c r="JU119" s="20"/>
      <c r="JV119" s="20"/>
      <c r="JW119" s="20"/>
      <c r="JX119" s="20"/>
      <c r="JY119" s="20"/>
      <c r="JZ119" s="20"/>
      <c r="KA119" s="20"/>
      <c r="KB119" s="20"/>
      <c r="KC119" s="20"/>
      <c r="KD119" s="20"/>
      <c r="KE119" s="20"/>
      <c r="KF119" s="20"/>
      <c r="KG119" s="20"/>
      <c r="KH119" s="20"/>
      <c r="KI119" s="20"/>
      <c r="KJ119" s="20"/>
      <c r="KK119" s="20"/>
      <c r="KL119" s="20"/>
      <c r="KM119" s="20"/>
      <c r="KN119" s="20"/>
      <c r="KO119" s="20"/>
      <c r="KP119" s="20"/>
      <c r="KQ119" s="20"/>
      <c r="KR119" s="20"/>
      <c r="KS119" s="20"/>
      <c r="KT119" s="20"/>
      <c r="KU119" s="20"/>
      <c r="KV119" s="20"/>
      <c r="KW119" s="20"/>
      <c r="KX119" s="20"/>
      <c r="KY119" s="20"/>
      <c r="KZ119" s="20"/>
      <c r="LA119" s="20"/>
      <c r="LB119" s="20"/>
      <c r="LC119" s="20"/>
      <c r="LD119" s="20"/>
      <c r="LE119" s="20"/>
      <c r="LF119" s="20"/>
      <c r="LG119" s="20"/>
      <c r="LH119" s="20"/>
      <c r="LI119" s="20"/>
      <c r="LJ119" s="20"/>
      <c r="LK119" s="20"/>
      <c r="LL119" s="20"/>
      <c r="LM119" s="20"/>
      <c r="LN119" s="20"/>
      <c r="LO119" s="20"/>
      <c r="LP119" s="20"/>
      <c r="LQ119" s="20"/>
      <c r="LR119" s="20"/>
      <c r="LS119" s="20"/>
      <c r="LT119" s="20"/>
      <c r="LU119" s="20"/>
      <c r="LV119" s="20"/>
      <c r="LW119" s="20"/>
      <c r="LX119" s="20"/>
      <c r="LY119" s="20"/>
      <c r="LZ119" s="20"/>
      <c r="MA119" s="20"/>
      <c r="MB119" s="20"/>
      <c r="MC119" s="20"/>
      <c r="MD119" s="20"/>
      <c r="ME119" s="20"/>
      <c r="MF119" s="20"/>
      <c r="MG119" s="20"/>
      <c r="MH119" s="20"/>
      <c r="MI119" s="20"/>
      <c r="MJ119" s="20"/>
      <c r="MK119" s="20"/>
      <c r="ML119" s="20"/>
      <c r="MM119" s="20"/>
      <c r="MN119" s="20"/>
      <c r="MO119" s="20"/>
      <c r="MP119" s="20"/>
      <c r="MQ119" s="20"/>
      <c r="MR119" s="20"/>
      <c r="MS119" s="20"/>
      <c r="MT119" s="20"/>
      <c r="MU119" s="20"/>
      <c r="MV119" s="20"/>
      <c r="MW119" s="20"/>
      <c r="MX119" s="20"/>
      <c r="MY119" s="20"/>
      <c r="MZ119" s="20"/>
      <c r="NA119" s="20"/>
      <c r="NB119" s="20"/>
      <c r="NC119" s="20"/>
      <c r="ND119" s="20"/>
      <c r="NE119" s="20"/>
      <c r="NF119" s="20"/>
      <c r="NG119" s="20"/>
      <c r="NH119" s="20"/>
      <c r="NI119" s="20"/>
      <c r="NJ119" s="20"/>
      <c r="NK119" s="20"/>
      <c r="NL119" s="20"/>
      <c r="NM119" s="20"/>
      <c r="NN119" s="20"/>
      <c r="NO119" s="20"/>
      <c r="NP119" s="20"/>
      <c r="NQ119" s="20"/>
      <c r="NR119" s="20"/>
      <c r="NS119" s="20"/>
      <c r="NT119" s="20"/>
      <c r="NU119" s="20"/>
      <c r="NV119" s="20"/>
      <c r="NW119" s="20"/>
      <c r="NX119" s="20"/>
      <c r="NY119" s="20"/>
      <c r="NZ119" s="20"/>
      <c r="OA119" s="20"/>
      <c r="OB119" s="20"/>
      <c r="OC119" s="20"/>
      <c r="OD119" s="20"/>
      <c r="OE119" s="20"/>
      <c r="OF119" s="20"/>
      <c r="OG119" s="20"/>
    </row>
    <row r="120" spans="1:397" s="21" customFormat="1" ht="45" customHeight="1" x14ac:dyDescent="0.25">
      <c r="A120" s="104">
        <v>109</v>
      </c>
      <c r="B120" s="101" t="s">
        <v>6</v>
      </c>
      <c r="C120" s="60" t="s">
        <v>248</v>
      </c>
      <c r="D120" s="31" t="s">
        <v>70</v>
      </c>
      <c r="E120" s="32" t="s">
        <v>159</v>
      </c>
      <c r="F120" s="31" t="s">
        <v>165</v>
      </c>
      <c r="G120" s="54">
        <v>8000</v>
      </c>
      <c r="H120" s="42">
        <v>8000</v>
      </c>
      <c r="I120" s="42">
        <v>0</v>
      </c>
      <c r="J120" s="42">
        <v>0</v>
      </c>
      <c r="K120" s="42">
        <v>0</v>
      </c>
      <c r="L120" s="42">
        <v>0</v>
      </c>
      <c r="M120" s="42">
        <v>0</v>
      </c>
      <c r="N120" s="42">
        <v>0</v>
      </c>
      <c r="O120" s="54">
        <f t="shared" si="14"/>
        <v>2000</v>
      </c>
      <c r="P120" s="55">
        <v>250.00000000000006</v>
      </c>
      <c r="Q120" s="51">
        <f t="shared" si="12"/>
        <v>10250</v>
      </c>
      <c r="R120" s="76">
        <v>2250.9106451612906</v>
      </c>
      <c r="S120" s="78">
        <f t="shared" si="9"/>
        <v>7999.0893548387094</v>
      </c>
      <c r="T120" s="59" t="str">
        <f t="shared" si="20"/>
        <v>NO APLICA</v>
      </c>
      <c r="V120" s="5" t="s">
        <v>144</v>
      </c>
      <c r="W120" s="69">
        <f t="shared" si="10"/>
        <v>0</v>
      </c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  <c r="HF120" s="20"/>
      <c r="HG120" s="20"/>
      <c r="HH120" s="20"/>
      <c r="HI120" s="20"/>
      <c r="HJ120" s="20"/>
      <c r="HK120" s="20"/>
      <c r="HL120" s="20"/>
      <c r="HM120" s="20"/>
      <c r="HN120" s="20"/>
      <c r="HO120" s="20"/>
      <c r="HP120" s="20"/>
      <c r="HQ120" s="20"/>
      <c r="HR120" s="20"/>
      <c r="HS120" s="20"/>
      <c r="HT120" s="20"/>
      <c r="HU120" s="20"/>
      <c r="HV120" s="20"/>
      <c r="HW120" s="20"/>
      <c r="HX120" s="20"/>
      <c r="HY120" s="20"/>
      <c r="HZ120" s="20"/>
      <c r="IA120" s="20"/>
      <c r="IB120" s="20"/>
      <c r="IC120" s="20"/>
      <c r="ID120" s="20"/>
      <c r="IE120" s="20"/>
      <c r="IF120" s="20"/>
      <c r="IG120" s="20"/>
      <c r="IH120" s="20"/>
      <c r="II120" s="20"/>
      <c r="IJ120" s="20"/>
      <c r="IK120" s="20"/>
      <c r="IL120" s="20"/>
      <c r="IM120" s="20"/>
      <c r="IN120" s="20"/>
      <c r="IO120" s="20"/>
      <c r="IP120" s="20"/>
      <c r="IQ120" s="20"/>
      <c r="IR120" s="20"/>
      <c r="IS120" s="20"/>
      <c r="IT120" s="20"/>
      <c r="IU120" s="20"/>
      <c r="IV120" s="20"/>
      <c r="IW120" s="20"/>
      <c r="IX120" s="20"/>
      <c r="IY120" s="20"/>
      <c r="IZ120" s="20"/>
      <c r="JA120" s="20"/>
      <c r="JB120" s="20"/>
      <c r="JC120" s="20"/>
      <c r="JD120" s="20"/>
      <c r="JE120" s="20"/>
      <c r="JF120" s="20"/>
      <c r="JG120" s="20"/>
      <c r="JH120" s="20"/>
      <c r="JI120" s="20"/>
      <c r="JJ120" s="20"/>
      <c r="JK120" s="20"/>
      <c r="JL120" s="20"/>
      <c r="JM120" s="20"/>
      <c r="JN120" s="20"/>
      <c r="JO120" s="20"/>
      <c r="JP120" s="20"/>
      <c r="JQ120" s="20"/>
      <c r="JR120" s="20"/>
      <c r="JS120" s="20"/>
      <c r="JT120" s="20"/>
      <c r="JU120" s="20"/>
      <c r="JV120" s="20"/>
      <c r="JW120" s="20"/>
      <c r="JX120" s="20"/>
      <c r="JY120" s="20"/>
      <c r="JZ120" s="20"/>
      <c r="KA120" s="20"/>
      <c r="KB120" s="20"/>
      <c r="KC120" s="20"/>
      <c r="KD120" s="20"/>
      <c r="KE120" s="20"/>
      <c r="KF120" s="20"/>
      <c r="KG120" s="20"/>
      <c r="KH120" s="20"/>
      <c r="KI120" s="20"/>
      <c r="KJ120" s="20"/>
      <c r="KK120" s="20"/>
      <c r="KL120" s="20"/>
      <c r="KM120" s="20"/>
      <c r="KN120" s="20"/>
      <c r="KO120" s="20"/>
      <c r="KP120" s="20"/>
      <c r="KQ120" s="20"/>
      <c r="KR120" s="20"/>
      <c r="KS120" s="20"/>
      <c r="KT120" s="20"/>
      <c r="KU120" s="20"/>
      <c r="KV120" s="20"/>
      <c r="KW120" s="20"/>
      <c r="KX120" s="20"/>
      <c r="KY120" s="20"/>
      <c r="KZ120" s="20"/>
      <c r="LA120" s="20"/>
      <c r="LB120" s="20"/>
      <c r="LC120" s="20"/>
      <c r="LD120" s="20"/>
      <c r="LE120" s="20"/>
      <c r="LF120" s="20"/>
      <c r="LG120" s="20"/>
      <c r="LH120" s="20"/>
      <c r="LI120" s="20"/>
      <c r="LJ120" s="20"/>
      <c r="LK120" s="20"/>
      <c r="LL120" s="20"/>
      <c r="LM120" s="20"/>
      <c r="LN120" s="20"/>
      <c r="LO120" s="20"/>
      <c r="LP120" s="20"/>
      <c r="LQ120" s="20"/>
      <c r="LR120" s="20"/>
      <c r="LS120" s="20"/>
      <c r="LT120" s="20"/>
      <c r="LU120" s="20"/>
      <c r="LV120" s="20"/>
      <c r="LW120" s="20"/>
      <c r="LX120" s="20"/>
      <c r="LY120" s="20"/>
      <c r="LZ120" s="20"/>
      <c r="MA120" s="20"/>
      <c r="MB120" s="20"/>
      <c r="MC120" s="20"/>
      <c r="MD120" s="20"/>
      <c r="ME120" s="20"/>
      <c r="MF120" s="20"/>
      <c r="MG120" s="20"/>
      <c r="MH120" s="20"/>
      <c r="MI120" s="20"/>
      <c r="MJ120" s="20"/>
      <c r="MK120" s="20"/>
      <c r="ML120" s="20"/>
      <c r="MM120" s="20"/>
      <c r="MN120" s="20"/>
      <c r="MO120" s="20"/>
      <c r="MP120" s="20"/>
      <c r="MQ120" s="20"/>
      <c r="MR120" s="20"/>
      <c r="MS120" s="20"/>
      <c r="MT120" s="20"/>
      <c r="MU120" s="20"/>
      <c r="MV120" s="20"/>
      <c r="MW120" s="20"/>
      <c r="MX120" s="20"/>
      <c r="MY120" s="20"/>
      <c r="MZ120" s="20"/>
      <c r="NA120" s="20"/>
      <c r="NB120" s="20"/>
      <c r="NC120" s="20"/>
      <c r="ND120" s="20"/>
      <c r="NE120" s="20"/>
      <c r="NF120" s="20"/>
      <c r="NG120" s="20"/>
      <c r="NH120" s="20"/>
      <c r="NI120" s="20"/>
      <c r="NJ120" s="20"/>
      <c r="NK120" s="20"/>
      <c r="NL120" s="20"/>
      <c r="NM120" s="20"/>
      <c r="NN120" s="20"/>
      <c r="NO120" s="20"/>
      <c r="NP120" s="20"/>
      <c r="NQ120" s="20"/>
      <c r="NR120" s="20"/>
      <c r="NS120" s="20"/>
      <c r="NT120" s="20"/>
      <c r="NU120" s="20"/>
      <c r="NV120" s="20"/>
      <c r="NW120" s="20"/>
      <c r="NX120" s="20"/>
      <c r="NY120" s="20"/>
      <c r="NZ120" s="20"/>
      <c r="OA120" s="20"/>
      <c r="OB120" s="20"/>
      <c r="OC120" s="20"/>
      <c r="OD120" s="20"/>
      <c r="OE120" s="20"/>
      <c r="OF120" s="20"/>
      <c r="OG120" s="20"/>
    </row>
    <row r="121" spans="1:397" s="21" customFormat="1" ht="45" customHeight="1" x14ac:dyDescent="0.25">
      <c r="A121" s="104">
        <v>110</v>
      </c>
      <c r="B121" s="101" t="s">
        <v>6</v>
      </c>
      <c r="C121" s="60" t="s">
        <v>106</v>
      </c>
      <c r="D121" s="31" t="s">
        <v>246</v>
      </c>
      <c r="E121" s="32" t="s">
        <v>159</v>
      </c>
      <c r="F121" s="31" t="s">
        <v>165</v>
      </c>
      <c r="G121" s="54">
        <v>10000</v>
      </c>
      <c r="H121" s="42">
        <v>10000</v>
      </c>
      <c r="I121" s="42">
        <v>0</v>
      </c>
      <c r="J121" s="54">
        <v>0</v>
      </c>
      <c r="K121" s="42">
        <v>0</v>
      </c>
      <c r="L121" s="42">
        <v>0</v>
      </c>
      <c r="M121" s="42">
        <v>0</v>
      </c>
      <c r="N121" s="42">
        <v>0</v>
      </c>
      <c r="O121" s="54">
        <f t="shared" si="14"/>
        <v>2500</v>
      </c>
      <c r="P121" s="55">
        <v>250.00000000000006</v>
      </c>
      <c r="Q121" s="51">
        <f t="shared" si="12"/>
        <v>12750</v>
      </c>
      <c r="R121" s="76">
        <v>3147.0558064516126</v>
      </c>
      <c r="S121" s="78">
        <f t="shared" si="9"/>
        <v>9602.9441935483883</v>
      </c>
      <c r="T121" s="59" t="str">
        <f t="shared" si="20"/>
        <v>NO APLICA</v>
      </c>
      <c r="V121" s="5" t="s">
        <v>144</v>
      </c>
      <c r="W121" s="69">
        <f t="shared" si="10"/>
        <v>0</v>
      </c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0"/>
      <c r="CP121" s="20"/>
      <c r="CQ121" s="20"/>
      <c r="CR121" s="20"/>
      <c r="CS121" s="20"/>
      <c r="CT121" s="20"/>
      <c r="CU121" s="20"/>
      <c r="CV121" s="20"/>
      <c r="CW121" s="20"/>
      <c r="CX121" s="20"/>
      <c r="CY121" s="20"/>
      <c r="CZ121" s="20"/>
      <c r="DA121" s="20"/>
      <c r="DB121" s="20"/>
      <c r="DC121" s="20"/>
      <c r="DD121" s="20"/>
      <c r="DE121" s="20"/>
      <c r="DF121" s="20"/>
      <c r="DG121" s="20"/>
      <c r="DH121" s="20"/>
      <c r="DI121" s="20"/>
      <c r="DJ121" s="20"/>
      <c r="DK121" s="20"/>
      <c r="DL121" s="20"/>
      <c r="DM121" s="20"/>
      <c r="DN121" s="20"/>
      <c r="DO121" s="20"/>
      <c r="DP121" s="20"/>
      <c r="DQ121" s="20"/>
      <c r="DR121" s="20"/>
      <c r="DS121" s="20"/>
      <c r="DT121" s="20"/>
      <c r="DU121" s="20"/>
      <c r="DV121" s="20"/>
      <c r="DW121" s="20"/>
      <c r="DX121" s="20"/>
      <c r="DY121" s="20"/>
      <c r="DZ121" s="20"/>
      <c r="EA121" s="20"/>
      <c r="EB121" s="20"/>
      <c r="EC121" s="20"/>
      <c r="ED121" s="20"/>
      <c r="EE121" s="20"/>
      <c r="EF121" s="20"/>
      <c r="EG121" s="20"/>
      <c r="EH121" s="20"/>
      <c r="EI121" s="20"/>
      <c r="EJ121" s="20"/>
      <c r="EK121" s="20"/>
      <c r="EL121" s="20"/>
      <c r="EM121" s="20"/>
      <c r="EN121" s="20"/>
      <c r="EO121" s="20"/>
      <c r="EP121" s="20"/>
      <c r="EQ121" s="20"/>
      <c r="ER121" s="20"/>
      <c r="ES121" s="20"/>
      <c r="ET121" s="20"/>
      <c r="EU121" s="20"/>
      <c r="EV121" s="20"/>
      <c r="EW121" s="20"/>
      <c r="EX121" s="20"/>
      <c r="EY121" s="20"/>
      <c r="EZ121" s="20"/>
      <c r="FA121" s="20"/>
      <c r="FB121" s="20"/>
      <c r="FC121" s="20"/>
      <c r="FD121" s="20"/>
      <c r="FE121" s="20"/>
      <c r="FF121" s="20"/>
      <c r="FG121" s="20"/>
      <c r="FH121" s="20"/>
      <c r="FI121" s="20"/>
      <c r="FJ121" s="20"/>
      <c r="FK121" s="20"/>
      <c r="FL121" s="20"/>
      <c r="FM121" s="20"/>
      <c r="FN121" s="20"/>
      <c r="FO121" s="20"/>
      <c r="FP121" s="20"/>
      <c r="FQ121" s="20"/>
      <c r="FR121" s="20"/>
      <c r="FS121" s="20"/>
      <c r="FT121" s="20"/>
      <c r="FU121" s="20"/>
      <c r="FV121" s="20"/>
      <c r="FW121" s="20"/>
      <c r="FX121" s="20"/>
      <c r="FY121" s="20"/>
      <c r="FZ121" s="20"/>
      <c r="GA121" s="20"/>
      <c r="GB121" s="20"/>
      <c r="GC121" s="20"/>
      <c r="GD121" s="20"/>
      <c r="GE121" s="20"/>
      <c r="GF121" s="20"/>
      <c r="GG121" s="20"/>
      <c r="GH121" s="20"/>
      <c r="GI121" s="20"/>
      <c r="GJ121" s="20"/>
      <c r="GK121" s="20"/>
      <c r="GL121" s="20"/>
      <c r="GM121" s="20"/>
      <c r="GN121" s="20"/>
      <c r="GO121" s="20"/>
      <c r="GP121" s="20"/>
      <c r="GQ121" s="20"/>
      <c r="GR121" s="20"/>
      <c r="GS121" s="20"/>
      <c r="GT121" s="20"/>
      <c r="GU121" s="20"/>
      <c r="GV121" s="20"/>
      <c r="GW121" s="20"/>
      <c r="GX121" s="20"/>
      <c r="GY121" s="20"/>
      <c r="GZ121" s="20"/>
      <c r="HA121" s="20"/>
      <c r="HB121" s="20"/>
      <c r="HC121" s="20"/>
      <c r="HD121" s="20"/>
      <c r="HE121" s="20"/>
      <c r="HF121" s="20"/>
      <c r="HG121" s="20"/>
      <c r="HH121" s="20"/>
      <c r="HI121" s="20"/>
      <c r="HJ121" s="20"/>
      <c r="HK121" s="20"/>
      <c r="HL121" s="20"/>
      <c r="HM121" s="20"/>
      <c r="HN121" s="20"/>
      <c r="HO121" s="20"/>
      <c r="HP121" s="20"/>
      <c r="HQ121" s="20"/>
      <c r="HR121" s="20"/>
      <c r="HS121" s="20"/>
      <c r="HT121" s="20"/>
      <c r="HU121" s="20"/>
      <c r="HV121" s="20"/>
      <c r="HW121" s="20"/>
      <c r="HX121" s="20"/>
      <c r="HY121" s="20"/>
      <c r="HZ121" s="20"/>
      <c r="IA121" s="20"/>
      <c r="IB121" s="20"/>
      <c r="IC121" s="20"/>
      <c r="ID121" s="20"/>
      <c r="IE121" s="20"/>
      <c r="IF121" s="20"/>
      <c r="IG121" s="20"/>
      <c r="IH121" s="20"/>
      <c r="II121" s="20"/>
      <c r="IJ121" s="20"/>
      <c r="IK121" s="20"/>
      <c r="IL121" s="20"/>
      <c r="IM121" s="20"/>
      <c r="IN121" s="20"/>
      <c r="IO121" s="20"/>
      <c r="IP121" s="20"/>
      <c r="IQ121" s="20"/>
      <c r="IR121" s="20"/>
      <c r="IS121" s="20"/>
      <c r="IT121" s="20"/>
      <c r="IU121" s="20"/>
      <c r="IV121" s="20"/>
      <c r="IW121" s="20"/>
      <c r="IX121" s="20"/>
      <c r="IY121" s="20"/>
      <c r="IZ121" s="20"/>
      <c r="JA121" s="20"/>
      <c r="JB121" s="20"/>
      <c r="JC121" s="20"/>
      <c r="JD121" s="20"/>
      <c r="JE121" s="20"/>
      <c r="JF121" s="20"/>
      <c r="JG121" s="20"/>
      <c r="JH121" s="20"/>
      <c r="JI121" s="20"/>
      <c r="JJ121" s="20"/>
      <c r="JK121" s="20"/>
      <c r="JL121" s="20"/>
      <c r="JM121" s="20"/>
      <c r="JN121" s="20"/>
      <c r="JO121" s="20"/>
      <c r="JP121" s="20"/>
      <c r="JQ121" s="20"/>
      <c r="JR121" s="20"/>
      <c r="JS121" s="20"/>
      <c r="JT121" s="20"/>
      <c r="JU121" s="20"/>
      <c r="JV121" s="20"/>
      <c r="JW121" s="20"/>
      <c r="JX121" s="20"/>
      <c r="JY121" s="20"/>
      <c r="JZ121" s="20"/>
      <c r="KA121" s="20"/>
      <c r="KB121" s="20"/>
      <c r="KC121" s="20"/>
      <c r="KD121" s="20"/>
      <c r="KE121" s="20"/>
      <c r="KF121" s="20"/>
      <c r="KG121" s="20"/>
      <c r="KH121" s="20"/>
      <c r="KI121" s="20"/>
      <c r="KJ121" s="20"/>
      <c r="KK121" s="20"/>
      <c r="KL121" s="20"/>
      <c r="KM121" s="20"/>
      <c r="KN121" s="20"/>
      <c r="KO121" s="20"/>
      <c r="KP121" s="20"/>
      <c r="KQ121" s="20"/>
      <c r="KR121" s="20"/>
      <c r="KS121" s="20"/>
      <c r="KT121" s="20"/>
      <c r="KU121" s="20"/>
      <c r="KV121" s="20"/>
      <c r="KW121" s="20"/>
      <c r="KX121" s="20"/>
      <c r="KY121" s="20"/>
      <c r="KZ121" s="20"/>
      <c r="LA121" s="20"/>
      <c r="LB121" s="20"/>
      <c r="LC121" s="20"/>
      <c r="LD121" s="20"/>
      <c r="LE121" s="20"/>
      <c r="LF121" s="20"/>
      <c r="LG121" s="20"/>
      <c r="LH121" s="20"/>
      <c r="LI121" s="20"/>
      <c r="LJ121" s="20"/>
      <c r="LK121" s="20"/>
      <c r="LL121" s="20"/>
      <c r="LM121" s="20"/>
      <c r="LN121" s="20"/>
      <c r="LO121" s="20"/>
      <c r="LP121" s="20"/>
      <c r="LQ121" s="20"/>
      <c r="LR121" s="20"/>
      <c r="LS121" s="20"/>
      <c r="LT121" s="20"/>
      <c r="LU121" s="20"/>
      <c r="LV121" s="20"/>
      <c r="LW121" s="20"/>
      <c r="LX121" s="20"/>
      <c r="LY121" s="20"/>
      <c r="LZ121" s="20"/>
      <c r="MA121" s="20"/>
      <c r="MB121" s="20"/>
      <c r="MC121" s="20"/>
      <c r="MD121" s="20"/>
      <c r="ME121" s="20"/>
      <c r="MF121" s="20"/>
      <c r="MG121" s="20"/>
      <c r="MH121" s="20"/>
      <c r="MI121" s="20"/>
      <c r="MJ121" s="20"/>
      <c r="MK121" s="20"/>
      <c r="ML121" s="20"/>
      <c r="MM121" s="20"/>
      <c r="MN121" s="20"/>
      <c r="MO121" s="20"/>
      <c r="MP121" s="20"/>
      <c r="MQ121" s="20"/>
      <c r="MR121" s="20"/>
      <c r="MS121" s="20"/>
      <c r="MT121" s="20"/>
      <c r="MU121" s="20"/>
      <c r="MV121" s="20"/>
      <c r="MW121" s="20"/>
      <c r="MX121" s="20"/>
      <c r="MY121" s="20"/>
      <c r="MZ121" s="20"/>
      <c r="NA121" s="20"/>
      <c r="NB121" s="20"/>
      <c r="NC121" s="20"/>
      <c r="ND121" s="20"/>
      <c r="NE121" s="20"/>
      <c r="NF121" s="20"/>
      <c r="NG121" s="20"/>
      <c r="NH121" s="20"/>
      <c r="NI121" s="20"/>
      <c r="NJ121" s="20"/>
      <c r="NK121" s="20"/>
      <c r="NL121" s="20"/>
      <c r="NM121" s="20"/>
      <c r="NN121" s="20"/>
      <c r="NO121" s="20"/>
      <c r="NP121" s="20"/>
      <c r="NQ121" s="20"/>
      <c r="NR121" s="20"/>
      <c r="NS121" s="20"/>
      <c r="NT121" s="20"/>
      <c r="NU121" s="20"/>
      <c r="NV121" s="20"/>
      <c r="NW121" s="20"/>
      <c r="NX121" s="20"/>
      <c r="NY121" s="20"/>
      <c r="NZ121" s="20"/>
      <c r="OA121" s="20"/>
      <c r="OB121" s="20"/>
      <c r="OC121" s="20"/>
      <c r="OD121" s="20"/>
      <c r="OE121" s="20"/>
      <c r="OF121" s="20"/>
      <c r="OG121" s="20"/>
    </row>
    <row r="122" spans="1:397" s="21" customFormat="1" ht="45" customHeight="1" x14ac:dyDescent="0.25">
      <c r="A122" s="104">
        <v>111</v>
      </c>
      <c r="B122" s="101" t="s">
        <v>6</v>
      </c>
      <c r="C122" s="60" t="s">
        <v>92</v>
      </c>
      <c r="D122" s="31" t="s">
        <v>70</v>
      </c>
      <c r="E122" s="32" t="s">
        <v>159</v>
      </c>
      <c r="F122" s="31" t="s">
        <v>165</v>
      </c>
      <c r="G122" s="54">
        <v>8000</v>
      </c>
      <c r="H122" s="42">
        <v>8000</v>
      </c>
      <c r="I122" s="42">
        <v>0</v>
      </c>
      <c r="J122" s="54">
        <v>0</v>
      </c>
      <c r="K122" s="42">
        <v>0</v>
      </c>
      <c r="L122" s="42">
        <v>0</v>
      </c>
      <c r="M122" s="42">
        <v>0</v>
      </c>
      <c r="N122" s="42">
        <v>0</v>
      </c>
      <c r="O122" s="54">
        <f t="shared" si="14"/>
        <v>2000</v>
      </c>
      <c r="P122" s="55">
        <v>250.00000000000006</v>
      </c>
      <c r="Q122" s="51">
        <f t="shared" si="12"/>
        <v>10250</v>
      </c>
      <c r="R122" s="76">
        <v>2250.9106451612906</v>
      </c>
      <c r="S122" s="78">
        <f t="shared" si="9"/>
        <v>7999.0893548387094</v>
      </c>
      <c r="T122" s="59" t="str">
        <f t="shared" si="20"/>
        <v>NO APLICA</v>
      </c>
      <c r="V122" s="5" t="s">
        <v>144</v>
      </c>
      <c r="W122" s="69">
        <f t="shared" si="10"/>
        <v>0</v>
      </c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0"/>
      <c r="CP122" s="20"/>
      <c r="CQ122" s="20"/>
      <c r="CR122" s="20"/>
      <c r="CS122" s="20"/>
      <c r="CT122" s="20"/>
      <c r="CU122" s="20"/>
      <c r="CV122" s="20"/>
      <c r="CW122" s="20"/>
      <c r="CX122" s="20"/>
      <c r="CY122" s="20"/>
      <c r="CZ122" s="20"/>
      <c r="DA122" s="20"/>
      <c r="DB122" s="20"/>
      <c r="DC122" s="20"/>
      <c r="DD122" s="20"/>
      <c r="DE122" s="20"/>
      <c r="DF122" s="20"/>
      <c r="DG122" s="20"/>
      <c r="DH122" s="20"/>
      <c r="DI122" s="20"/>
      <c r="DJ122" s="20"/>
      <c r="DK122" s="20"/>
      <c r="DL122" s="20"/>
      <c r="DM122" s="20"/>
      <c r="DN122" s="20"/>
      <c r="DO122" s="20"/>
      <c r="DP122" s="20"/>
      <c r="DQ122" s="20"/>
      <c r="DR122" s="20"/>
      <c r="DS122" s="20"/>
      <c r="DT122" s="20"/>
      <c r="DU122" s="20"/>
      <c r="DV122" s="20"/>
      <c r="DW122" s="20"/>
      <c r="DX122" s="20"/>
      <c r="DY122" s="20"/>
      <c r="DZ122" s="20"/>
      <c r="EA122" s="20"/>
      <c r="EB122" s="20"/>
      <c r="EC122" s="20"/>
      <c r="ED122" s="20"/>
      <c r="EE122" s="20"/>
      <c r="EF122" s="20"/>
      <c r="EG122" s="20"/>
      <c r="EH122" s="20"/>
      <c r="EI122" s="20"/>
      <c r="EJ122" s="20"/>
      <c r="EK122" s="20"/>
      <c r="EL122" s="20"/>
      <c r="EM122" s="20"/>
      <c r="EN122" s="20"/>
      <c r="EO122" s="20"/>
      <c r="EP122" s="20"/>
      <c r="EQ122" s="20"/>
      <c r="ER122" s="20"/>
      <c r="ES122" s="20"/>
      <c r="ET122" s="20"/>
      <c r="EU122" s="20"/>
      <c r="EV122" s="20"/>
      <c r="EW122" s="20"/>
      <c r="EX122" s="20"/>
      <c r="EY122" s="20"/>
      <c r="EZ122" s="20"/>
      <c r="FA122" s="20"/>
      <c r="FB122" s="20"/>
      <c r="FC122" s="20"/>
      <c r="FD122" s="20"/>
      <c r="FE122" s="20"/>
      <c r="FF122" s="20"/>
      <c r="FG122" s="20"/>
      <c r="FH122" s="20"/>
      <c r="FI122" s="20"/>
      <c r="FJ122" s="20"/>
      <c r="FK122" s="20"/>
      <c r="FL122" s="20"/>
      <c r="FM122" s="20"/>
      <c r="FN122" s="20"/>
      <c r="FO122" s="20"/>
      <c r="FP122" s="20"/>
      <c r="FQ122" s="20"/>
      <c r="FR122" s="20"/>
      <c r="FS122" s="20"/>
      <c r="FT122" s="20"/>
      <c r="FU122" s="20"/>
      <c r="FV122" s="20"/>
      <c r="FW122" s="20"/>
      <c r="FX122" s="20"/>
      <c r="FY122" s="20"/>
      <c r="FZ122" s="20"/>
      <c r="GA122" s="20"/>
      <c r="GB122" s="20"/>
      <c r="GC122" s="20"/>
      <c r="GD122" s="20"/>
      <c r="GE122" s="20"/>
      <c r="GF122" s="20"/>
      <c r="GG122" s="20"/>
      <c r="GH122" s="20"/>
      <c r="GI122" s="20"/>
      <c r="GJ122" s="20"/>
      <c r="GK122" s="20"/>
      <c r="GL122" s="20"/>
      <c r="GM122" s="20"/>
      <c r="GN122" s="20"/>
      <c r="GO122" s="20"/>
      <c r="GP122" s="20"/>
      <c r="GQ122" s="20"/>
      <c r="GR122" s="20"/>
      <c r="GS122" s="20"/>
      <c r="GT122" s="20"/>
      <c r="GU122" s="20"/>
      <c r="GV122" s="20"/>
      <c r="GW122" s="20"/>
      <c r="GX122" s="20"/>
      <c r="GY122" s="20"/>
      <c r="GZ122" s="20"/>
      <c r="HA122" s="20"/>
      <c r="HB122" s="20"/>
      <c r="HC122" s="20"/>
      <c r="HD122" s="20"/>
      <c r="HE122" s="20"/>
      <c r="HF122" s="20"/>
      <c r="HG122" s="20"/>
      <c r="HH122" s="20"/>
      <c r="HI122" s="20"/>
      <c r="HJ122" s="20"/>
      <c r="HK122" s="20"/>
      <c r="HL122" s="20"/>
      <c r="HM122" s="20"/>
      <c r="HN122" s="20"/>
      <c r="HO122" s="20"/>
      <c r="HP122" s="20"/>
      <c r="HQ122" s="20"/>
      <c r="HR122" s="20"/>
      <c r="HS122" s="20"/>
      <c r="HT122" s="20"/>
      <c r="HU122" s="20"/>
      <c r="HV122" s="20"/>
      <c r="HW122" s="20"/>
      <c r="HX122" s="20"/>
      <c r="HY122" s="20"/>
      <c r="HZ122" s="20"/>
      <c r="IA122" s="20"/>
      <c r="IB122" s="20"/>
      <c r="IC122" s="20"/>
      <c r="ID122" s="20"/>
      <c r="IE122" s="20"/>
      <c r="IF122" s="20"/>
      <c r="IG122" s="20"/>
      <c r="IH122" s="20"/>
      <c r="II122" s="20"/>
      <c r="IJ122" s="20"/>
      <c r="IK122" s="20"/>
      <c r="IL122" s="20"/>
      <c r="IM122" s="20"/>
      <c r="IN122" s="20"/>
      <c r="IO122" s="20"/>
      <c r="IP122" s="20"/>
      <c r="IQ122" s="20"/>
      <c r="IR122" s="20"/>
      <c r="IS122" s="20"/>
      <c r="IT122" s="20"/>
      <c r="IU122" s="20"/>
      <c r="IV122" s="20"/>
      <c r="IW122" s="20"/>
      <c r="IX122" s="20"/>
      <c r="IY122" s="20"/>
      <c r="IZ122" s="20"/>
      <c r="JA122" s="20"/>
      <c r="JB122" s="20"/>
      <c r="JC122" s="20"/>
      <c r="JD122" s="20"/>
      <c r="JE122" s="20"/>
      <c r="JF122" s="20"/>
      <c r="JG122" s="20"/>
      <c r="JH122" s="20"/>
      <c r="JI122" s="20"/>
      <c r="JJ122" s="20"/>
      <c r="JK122" s="20"/>
      <c r="JL122" s="20"/>
      <c r="JM122" s="20"/>
      <c r="JN122" s="20"/>
      <c r="JO122" s="20"/>
      <c r="JP122" s="20"/>
      <c r="JQ122" s="20"/>
      <c r="JR122" s="20"/>
      <c r="JS122" s="20"/>
      <c r="JT122" s="20"/>
      <c r="JU122" s="20"/>
      <c r="JV122" s="20"/>
      <c r="JW122" s="20"/>
      <c r="JX122" s="20"/>
      <c r="JY122" s="20"/>
      <c r="JZ122" s="20"/>
      <c r="KA122" s="20"/>
      <c r="KB122" s="20"/>
      <c r="KC122" s="20"/>
      <c r="KD122" s="20"/>
      <c r="KE122" s="20"/>
      <c r="KF122" s="20"/>
      <c r="KG122" s="20"/>
      <c r="KH122" s="20"/>
      <c r="KI122" s="20"/>
      <c r="KJ122" s="20"/>
      <c r="KK122" s="20"/>
      <c r="KL122" s="20"/>
      <c r="KM122" s="20"/>
      <c r="KN122" s="20"/>
      <c r="KO122" s="20"/>
      <c r="KP122" s="20"/>
      <c r="KQ122" s="20"/>
      <c r="KR122" s="20"/>
      <c r="KS122" s="20"/>
      <c r="KT122" s="20"/>
      <c r="KU122" s="20"/>
      <c r="KV122" s="20"/>
      <c r="KW122" s="20"/>
      <c r="KX122" s="20"/>
      <c r="KY122" s="20"/>
      <c r="KZ122" s="20"/>
      <c r="LA122" s="20"/>
      <c r="LB122" s="20"/>
      <c r="LC122" s="20"/>
      <c r="LD122" s="20"/>
      <c r="LE122" s="20"/>
      <c r="LF122" s="20"/>
      <c r="LG122" s="20"/>
      <c r="LH122" s="20"/>
      <c r="LI122" s="20"/>
      <c r="LJ122" s="20"/>
      <c r="LK122" s="20"/>
      <c r="LL122" s="20"/>
      <c r="LM122" s="20"/>
      <c r="LN122" s="20"/>
      <c r="LO122" s="20"/>
      <c r="LP122" s="20"/>
      <c r="LQ122" s="20"/>
      <c r="LR122" s="20"/>
      <c r="LS122" s="20"/>
      <c r="LT122" s="20"/>
      <c r="LU122" s="20"/>
      <c r="LV122" s="20"/>
      <c r="LW122" s="20"/>
      <c r="LX122" s="20"/>
      <c r="LY122" s="20"/>
      <c r="LZ122" s="20"/>
      <c r="MA122" s="20"/>
      <c r="MB122" s="20"/>
      <c r="MC122" s="20"/>
      <c r="MD122" s="20"/>
      <c r="ME122" s="20"/>
      <c r="MF122" s="20"/>
      <c r="MG122" s="20"/>
      <c r="MH122" s="20"/>
      <c r="MI122" s="20"/>
      <c r="MJ122" s="20"/>
      <c r="MK122" s="20"/>
      <c r="ML122" s="20"/>
      <c r="MM122" s="20"/>
      <c r="MN122" s="20"/>
      <c r="MO122" s="20"/>
      <c r="MP122" s="20"/>
      <c r="MQ122" s="20"/>
      <c r="MR122" s="20"/>
      <c r="MS122" s="20"/>
      <c r="MT122" s="20"/>
      <c r="MU122" s="20"/>
      <c r="MV122" s="20"/>
      <c r="MW122" s="20"/>
      <c r="MX122" s="20"/>
      <c r="MY122" s="20"/>
      <c r="MZ122" s="20"/>
      <c r="NA122" s="20"/>
      <c r="NB122" s="20"/>
      <c r="NC122" s="20"/>
      <c r="ND122" s="20"/>
      <c r="NE122" s="20"/>
      <c r="NF122" s="20"/>
      <c r="NG122" s="20"/>
      <c r="NH122" s="20"/>
      <c r="NI122" s="20"/>
      <c r="NJ122" s="20"/>
      <c r="NK122" s="20"/>
      <c r="NL122" s="20"/>
      <c r="NM122" s="20"/>
      <c r="NN122" s="20"/>
      <c r="NO122" s="20"/>
      <c r="NP122" s="20"/>
      <c r="NQ122" s="20"/>
      <c r="NR122" s="20"/>
      <c r="NS122" s="20"/>
      <c r="NT122" s="20"/>
      <c r="NU122" s="20"/>
      <c r="NV122" s="20"/>
      <c r="NW122" s="20"/>
      <c r="NX122" s="20"/>
      <c r="NY122" s="20"/>
      <c r="NZ122" s="20"/>
      <c r="OA122" s="20"/>
      <c r="OB122" s="20"/>
      <c r="OC122" s="20"/>
      <c r="OD122" s="20"/>
      <c r="OE122" s="20"/>
      <c r="OF122" s="20"/>
      <c r="OG122" s="20"/>
    </row>
    <row r="123" spans="1:397" s="21" customFormat="1" ht="45" customHeight="1" x14ac:dyDescent="0.25">
      <c r="A123" s="104">
        <v>112</v>
      </c>
      <c r="B123" s="101" t="s">
        <v>6</v>
      </c>
      <c r="C123" s="60" t="s">
        <v>93</v>
      </c>
      <c r="D123" s="31" t="s">
        <v>70</v>
      </c>
      <c r="E123" s="32" t="s">
        <v>159</v>
      </c>
      <c r="F123" s="31" t="s">
        <v>165</v>
      </c>
      <c r="G123" s="54">
        <v>8000</v>
      </c>
      <c r="H123" s="42">
        <v>8000</v>
      </c>
      <c r="I123" s="42">
        <v>0</v>
      </c>
      <c r="J123" s="42">
        <v>0</v>
      </c>
      <c r="K123" s="42">
        <v>0</v>
      </c>
      <c r="L123" s="42">
        <v>0</v>
      </c>
      <c r="M123" s="42">
        <v>0</v>
      </c>
      <c r="N123" s="42">
        <v>0</v>
      </c>
      <c r="O123" s="54">
        <f t="shared" si="14"/>
        <v>2000</v>
      </c>
      <c r="P123" s="55">
        <v>250.00000000000006</v>
      </c>
      <c r="Q123" s="51">
        <f t="shared" si="12"/>
        <v>10250</v>
      </c>
      <c r="R123" s="76">
        <v>2250.9106451612906</v>
      </c>
      <c r="S123" s="78">
        <f t="shared" ref="S123:S160" si="21">Q123-R123</f>
        <v>7999.0893548387094</v>
      </c>
      <c r="T123" s="59" t="str">
        <f t="shared" si="20"/>
        <v>NO APLICA</v>
      </c>
      <c r="V123" s="5" t="s">
        <v>144</v>
      </c>
      <c r="W123" s="69">
        <f t="shared" si="10"/>
        <v>0</v>
      </c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0"/>
      <c r="CP123" s="20"/>
      <c r="CQ123" s="20"/>
      <c r="CR123" s="20"/>
      <c r="CS123" s="20"/>
      <c r="CT123" s="20"/>
      <c r="CU123" s="20"/>
      <c r="CV123" s="20"/>
      <c r="CW123" s="20"/>
      <c r="CX123" s="20"/>
      <c r="CY123" s="20"/>
      <c r="CZ123" s="20"/>
      <c r="DA123" s="20"/>
      <c r="DB123" s="20"/>
      <c r="DC123" s="20"/>
      <c r="DD123" s="20"/>
      <c r="DE123" s="20"/>
      <c r="DF123" s="20"/>
      <c r="DG123" s="20"/>
      <c r="DH123" s="20"/>
      <c r="DI123" s="20"/>
      <c r="DJ123" s="20"/>
      <c r="DK123" s="20"/>
      <c r="DL123" s="20"/>
      <c r="DM123" s="20"/>
      <c r="DN123" s="20"/>
      <c r="DO123" s="20"/>
      <c r="DP123" s="20"/>
      <c r="DQ123" s="20"/>
      <c r="DR123" s="20"/>
      <c r="DS123" s="20"/>
      <c r="DT123" s="20"/>
      <c r="DU123" s="20"/>
      <c r="DV123" s="20"/>
      <c r="DW123" s="20"/>
      <c r="DX123" s="20"/>
      <c r="DY123" s="20"/>
      <c r="DZ123" s="20"/>
      <c r="EA123" s="20"/>
      <c r="EB123" s="20"/>
      <c r="EC123" s="20"/>
      <c r="ED123" s="20"/>
      <c r="EE123" s="20"/>
      <c r="EF123" s="20"/>
      <c r="EG123" s="20"/>
      <c r="EH123" s="20"/>
      <c r="EI123" s="20"/>
      <c r="EJ123" s="20"/>
      <c r="EK123" s="20"/>
      <c r="EL123" s="20"/>
      <c r="EM123" s="20"/>
      <c r="EN123" s="20"/>
      <c r="EO123" s="20"/>
      <c r="EP123" s="20"/>
      <c r="EQ123" s="20"/>
      <c r="ER123" s="20"/>
      <c r="ES123" s="20"/>
      <c r="ET123" s="20"/>
      <c r="EU123" s="20"/>
      <c r="EV123" s="20"/>
      <c r="EW123" s="20"/>
      <c r="EX123" s="20"/>
      <c r="EY123" s="20"/>
      <c r="EZ123" s="20"/>
      <c r="FA123" s="20"/>
      <c r="FB123" s="20"/>
      <c r="FC123" s="20"/>
      <c r="FD123" s="20"/>
      <c r="FE123" s="20"/>
      <c r="FF123" s="20"/>
      <c r="FG123" s="20"/>
      <c r="FH123" s="20"/>
      <c r="FI123" s="20"/>
      <c r="FJ123" s="20"/>
      <c r="FK123" s="20"/>
      <c r="FL123" s="20"/>
      <c r="FM123" s="20"/>
      <c r="FN123" s="20"/>
      <c r="FO123" s="20"/>
      <c r="FP123" s="20"/>
      <c r="FQ123" s="20"/>
      <c r="FR123" s="20"/>
      <c r="FS123" s="20"/>
      <c r="FT123" s="20"/>
      <c r="FU123" s="20"/>
      <c r="FV123" s="20"/>
      <c r="FW123" s="20"/>
      <c r="FX123" s="20"/>
      <c r="FY123" s="20"/>
      <c r="FZ123" s="20"/>
      <c r="GA123" s="20"/>
      <c r="GB123" s="20"/>
      <c r="GC123" s="20"/>
      <c r="GD123" s="20"/>
      <c r="GE123" s="20"/>
      <c r="GF123" s="20"/>
      <c r="GG123" s="20"/>
      <c r="GH123" s="20"/>
      <c r="GI123" s="20"/>
      <c r="GJ123" s="20"/>
      <c r="GK123" s="20"/>
      <c r="GL123" s="20"/>
      <c r="GM123" s="20"/>
      <c r="GN123" s="20"/>
      <c r="GO123" s="20"/>
      <c r="GP123" s="20"/>
      <c r="GQ123" s="20"/>
      <c r="GR123" s="20"/>
      <c r="GS123" s="20"/>
      <c r="GT123" s="20"/>
      <c r="GU123" s="20"/>
      <c r="GV123" s="20"/>
      <c r="GW123" s="20"/>
      <c r="GX123" s="20"/>
      <c r="GY123" s="20"/>
      <c r="GZ123" s="20"/>
      <c r="HA123" s="20"/>
      <c r="HB123" s="20"/>
      <c r="HC123" s="20"/>
      <c r="HD123" s="20"/>
      <c r="HE123" s="20"/>
      <c r="HF123" s="20"/>
      <c r="HG123" s="20"/>
      <c r="HH123" s="20"/>
      <c r="HI123" s="20"/>
      <c r="HJ123" s="20"/>
      <c r="HK123" s="20"/>
      <c r="HL123" s="20"/>
      <c r="HM123" s="20"/>
      <c r="HN123" s="20"/>
      <c r="HO123" s="20"/>
      <c r="HP123" s="20"/>
      <c r="HQ123" s="20"/>
      <c r="HR123" s="20"/>
      <c r="HS123" s="20"/>
      <c r="HT123" s="20"/>
      <c r="HU123" s="20"/>
      <c r="HV123" s="20"/>
      <c r="HW123" s="20"/>
      <c r="HX123" s="20"/>
      <c r="HY123" s="20"/>
      <c r="HZ123" s="20"/>
      <c r="IA123" s="20"/>
      <c r="IB123" s="20"/>
      <c r="IC123" s="20"/>
      <c r="ID123" s="20"/>
      <c r="IE123" s="20"/>
      <c r="IF123" s="20"/>
      <c r="IG123" s="20"/>
      <c r="IH123" s="20"/>
      <c r="II123" s="20"/>
      <c r="IJ123" s="20"/>
      <c r="IK123" s="20"/>
      <c r="IL123" s="20"/>
      <c r="IM123" s="20"/>
      <c r="IN123" s="20"/>
      <c r="IO123" s="20"/>
      <c r="IP123" s="20"/>
      <c r="IQ123" s="20"/>
      <c r="IR123" s="20"/>
      <c r="IS123" s="20"/>
      <c r="IT123" s="20"/>
      <c r="IU123" s="20"/>
      <c r="IV123" s="20"/>
      <c r="IW123" s="20"/>
      <c r="IX123" s="20"/>
      <c r="IY123" s="20"/>
      <c r="IZ123" s="20"/>
      <c r="JA123" s="20"/>
      <c r="JB123" s="20"/>
      <c r="JC123" s="20"/>
      <c r="JD123" s="20"/>
      <c r="JE123" s="20"/>
      <c r="JF123" s="20"/>
      <c r="JG123" s="20"/>
      <c r="JH123" s="20"/>
      <c r="JI123" s="20"/>
      <c r="JJ123" s="20"/>
      <c r="JK123" s="20"/>
      <c r="JL123" s="20"/>
      <c r="JM123" s="20"/>
      <c r="JN123" s="20"/>
      <c r="JO123" s="20"/>
      <c r="JP123" s="20"/>
      <c r="JQ123" s="20"/>
      <c r="JR123" s="20"/>
      <c r="JS123" s="20"/>
      <c r="JT123" s="20"/>
      <c r="JU123" s="20"/>
      <c r="JV123" s="20"/>
      <c r="JW123" s="20"/>
      <c r="JX123" s="20"/>
      <c r="JY123" s="20"/>
      <c r="JZ123" s="20"/>
      <c r="KA123" s="20"/>
      <c r="KB123" s="20"/>
      <c r="KC123" s="20"/>
      <c r="KD123" s="20"/>
      <c r="KE123" s="20"/>
      <c r="KF123" s="20"/>
      <c r="KG123" s="20"/>
      <c r="KH123" s="20"/>
      <c r="KI123" s="20"/>
      <c r="KJ123" s="20"/>
      <c r="KK123" s="20"/>
      <c r="KL123" s="20"/>
      <c r="KM123" s="20"/>
      <c r="KN123" s="20"/>
      <c r="KO123" s="20"/>
      <c r="KP123" s="20"/>
      <c r="KQ123" s="20"/>
      <c r="KR123" s="20"/>
      <c r="KS123" s="20"/>
      <c r="KT123" s="20"/>
      <c r="KU123" s="20"/>
      <c r="KV123" s="20"/>
      <c r="KW123" s="20"/>
      <c r="KX123" s="20"/>
      <c r="KY123" s="20"/>
      <c r="KZ123" s="20"/>
      <c r="LA123" s="20"/>
      <c r="LB123" s="20"/>
      <c r="LC123" s="20"/>
      <c r="LD123" s="20"/>
      <c r="LE123" s="20"/>
      <c r="LF123" s="20"/>
      <c r="LG123" s="20"/>
      <c r="LH123" s="20"/>
      <c r="LI123" s="20"/>
      <c r="LJ123" s="20"/>
      <c r="LK123" s="20"/>
      <c r="LL123" s="20"/>
      <c r="LM123" s="20"/>
      <c r="LN123" s="20"/>
      <c r="LO123" s="20"/>
      <c r="LP123" s="20"/>
      <c r="LQ123" s="20"/>
      <c r="LR123" s="20"/>
      <c r="LS123" s="20"/>
      <c r="LT123" s="20"/>
      <c r="LU123" s="20"/>
      <c r="LV123" s="20"/>
      <c r="LW123" s="20"/>
      <c r="LX123" s="20"/>
      <c r="LY123" s="20"/>
      <c r="LZ123" s="20"/>
      <c r="MA123" s="20"/>
      <c r="MB123" s="20"/>
      <c r="MC123" s="20"/>
      <c r="MD123" s="20"/>
      <c r="ME123" s="20"/>
      <c r="MF123" s="20"/>
      <c r="MG123" s="20"/>
      <c r="MH123" s="20"/>
      <c r="MI123" s="20"/>
      <c r="MJ123" s="20"/>
      <c r="MK123" s="20"/>
      <c r="ML123" s="20"/>
      <c r="MM123" s="20"/>
      <c r="MN123" s="20"/>
      <c r="MO123" s="20"/>
      <c r="MP123" s="20"/>
      <c r="MQ123" s="20"/>
      <c r="MR123" s="20"/>
      <c r="MS123" s="20"/>
      <c r="MT123" s="20"/>
      <c r="MU123" s="20"/>
      <c r="MV123" s="20"/>
      <c r="MW123" s="20"/>
      <c r="MX123" s="20"/>
      <c r="MY123" s="20"/>
      <c r="MZ123" s="20"/>
      <c r="NA123" s="20"/>
      <c r="NB123" s="20"/>
      <c r="NC123" s="20"/>
      <c r="ND123" s="20"/>
      <c r="NE123" s="20"/>
      <c r="NF123" s="20"/>
      <c r="NG123" s="20"/>
      <c r="NH123" s="20"/>
      <c r="NI123" s="20"/>
      <c r="NJ123" s="20"/>
      <c r="NK123" s="20"/>
      <c r="NL123" s="20"/>
      <c r="NM123" s="20"/>
      <c r="NN123" s="20"/>
      <c r="NO123" s="20"/>
      <c r="NP123" s="20"/>
      <c r="NQ123" s="20"/>
      <c r="NR123" s="20"/>
      <c r="NS123" s="20"/>
      <c r="NT123" s="20"/>
      <c r="NU123" s="20"/>
      <c r="NV123" s="20"/>
      <c r="NW123" s="20"/>
      <c r="NX123" s="20"/>
      <c r="NY123" s="20"/>
      <c r="NZ123" s="20"/>
      <c r="OA123" s="20"/>
      <c r="OB123" s="20"/>
      <c r="OC123" s="20"/>
      <c r="OD123" s="20"/>
      <c r="OE123" s="20"/>
      <c r="OF123" s="20"/>
      <c r="OG123" s="20"/>
    </row>
    <row r="124" spans="1:397" s="21" customFormat="1" ht="45" customHeight="1" x14ac:dyDescent="0.25">
      <c r="A124" s="104">
        <v>113</v>
      </c>
      <c r="B124" s="101" t="s">
        <v>6</v>
      </c>
      <c r="C124" s="60" t="s">
        <v>94</v>
      </c>
      <c r="D124" s="31" t="s">
        <v>246</v>
      </c>
      <c r="E124" s="58" t="s">
        <v>159</v>
      </c>
      <c r="F124" s="31" t="s">
        <v>165</v>
      </c>
      <c r="G124" s="54">
        <v>10000</v>
      </c>
      <c r="H124" s="42">
        <v>10000</v>
      </c>
      <c r="I124" s="42">
        <v>0</v>
      </c>
      <c r="J124" s="42">
        <v>0</v>
      </c>
      <c r="K124" s="42">
        <v>0</v>
      </c>
      <c r="L124" s="42">
        <v>0</v>
      </c>
      <c r="M124" s="42">
        <v>0</v>
      </c>
      <c r="N124" s="42">
        <v>0</v>
      </c>
      <c r="O124" s="54">
        <f t="shared" si="14"/>
        <v>2500</v>
      </c>
      <c r="P124" s="55">
        <v>250.00000000000006</v>
      </c>
      <c r="Q124" s="51">
        <f t="shared" si="12"/>
        <v>12750</v>
      </c>
      <c r="R124" s="76">
        <v>7012.1858064516127</v>
      </c>
      <c r="S124" s="78">
        <f t="shared" si="21"/>
        <v>5737.8141935483873</v>
      </c>
      <c r="T124" s="59" t="str">
        <f t="shared" si="20"/>
        <v>NO APLICA</v>
      </c>
      <c r="V124" s="5" t="s">
        <v>144</v>
      </c>
      <c r="W124" s="69">
        <f t="shared" si="10"/>
        <v>0</v>
      </c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20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20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20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20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  <c r="EW124" s="20"/>
      <c r="EX124" s="20"/>
      <c r="EY124" s="20"/>
      <c r="EZ124" s="20"/>
      <c r="FA124" s="20"/>
      <c r="FB124" s="20"/>
      <c r="FC124" s="20"/>
      <c r="FD124" s="20"/>
      <c r="FE124" s="20"/>
      <c r="FF124" s="20"/>
      <c r="FG124" s="20"/>
      <c r="FH124" s="20"/>
      <c r="FI124" s="20"/>
      <c r="FJ124" s="20"/>
      <c r="FK124" s="20"/>
      <c r="FL124" s="20"/>
      <c r="FM124" s="20"/>
      <c r="FN124" s="20"/>
      <c r="FO124" s="20"/>
      <c r="FP124" s="20"/>
      <c r="FQ124" s="20"/>
      <c r="FR124" s="20"/>
      <c r="FS124" s="20"/>
      <c r="FT124" s="20"/>
      <c r="FU124" s="20"/>
      <c r="FV124" s="20"/>
      <c r="FW124" s="20"/>
      <c r="FX124" s="20"/>
      <c r="FY124" s="20"/>
      <c r="FZ124" s="20"/>
      <c r="GA124" s="20"/>
      <c r="GB124" s="20"/>
      <c r="GC124" s="20"/>
      <c r="GD124" s="20"/>
      <c r="GE124" s="20"/>
      <c r="GF124" s="20"/>
      <c r="GG124" s="20"/>
      <c r="GH124" s="20"/>
      <c r="GI124" s="20"/>
      <c r="GJ124" s="20"/>
      <c r="GK124" s="20"/>
      <c r="GL124" s="20"/>
      <c r="GM124" s="20"/>
      <c r="GN124" s="20"/>
      <c r="GO124" s="20"/>
      <c r="GP124" s="20"/>
      <c r="GQ124" s="20"/>
      <c r="GR124" s="20"/>
      <c r="GS124" s="20"/>
      <c r="GT124" s="20"/>
      <c r="GU124" s="20"/>
      <c r="GV124" s="20"/>
      <c r="GW124" s="20"/>
      <c r="GX124" s="20"/>
      <c r="GY124" s="20"/>
      <c r="GZ124" s="20"/>
      <c r="HA124" s="20"/>
      <c r="HB124" s="20"/>
      <c r="HC124" s="20"/>
      <c r="HD124" s="20"/>
      <c r="HE124" s="20"/>
      <c r="HF124" s="20"/>
      <c r="HG124" s="20"/>
      <c r="HH124" s="20"/>
      <c r="HI124" s="20"/>
      <c r="HJ124" s="20"/>
      <c r="HK124" s="20"/>
      <c r="HL124" s="20"/>
      <c r="HM124" s="20"/>
      <c r="HN124" s="20"/>
      <c r="HO124" s="20"/>
      <c r="HP124" s="20"/>
      <c r="HQ124" s="20"/>
      <c r="HR124" s="20"/>
      <c r="HS124" s="20"/>
      <c r="HT124" s="20"/>
      <c r="HU124" s="20"/>
      <c r="HV124" s="20"/>
      <c r="HW124" s="20"/>
      <c r="HX124" s="20"/>
      <c r="HY124" s="20"/>
      <c r="HZ124" s="20"/>
      <c r="IA124" s="20"/>
      <c r="IB124" s="20"/>
      <c r="IC124" s="20"/>
      <c r="ID124" s="20"/>
      <c r="IE124" s="20"/>
      <c r="IF124" s="20"/>
      <c r="IG124" s="20"/>
      <c r="IH124" s="20"/>
      <c r="II124" s="20"/>
      <c r="IJ124" s="20"/>
      <c r="IK124" s="20"/>
      <c r="IL124" s="20"/>
      <c r="IM124" s="20"/>
      <c r="IN124" s="20"/>
      <c r="IO124" s="20"/>
      <c r="IP124" s="20"/>
      <c r="IQ124" s="20"/>
      <c r="IR124" s="20"/>
      <c r="IS124" s="20"/>
      <c r="IT124" s="20"/>
      <c r="IU124" s="20"/>
      <c r="IV124" s="20"/>
      <c r="IW124" s="20"/>
      <c r="IX124" s="20"/>
      <c r="IY124" s="20"/>
      <c r="IZ124" s="20"/>
      <c r="JA124" s="20"/>
      <c r="JB124" s="20"/>
      <c r="JC124" s="20"/>
      <c r="JD124" s="20"/>
      <c r="JE124" s="20"/>
      <c r="JF124" s="20"/>
      <c r="JG124" s="20"/>
      <c r="JH124" s="20"/>
      <c r="JI124" s="20"/>
      <c r="JJ124" s="20"/>
      <c r="JK124" s="20"/>
      <c r="JL124" s="20"/>
      <c r="JM124" s="20"/>
      <c r="JN124" s="20"/>
      <c r="JO124" s="20"/>
      <c r="JP124" s="20"/>
      <c r="JQ124" s="20"/>
      <c r="JR124" s="20"/>
      <c r="JS124" s="20"/>
      <c r="JT124" s="20"/>
      <c r="JU124" s="20"/>
      <c r="JV124" s="20"/>
      <c r="JW124" s="20"/>
      <c r="JX124" s="20"/>
      <c r="JY124" s="20"/>
      <c r="JZ124" s="20"/>
      <c r="KA124" s="20"/>
      <c r="KB124" s="20"/>
      <c r="KC124" s="20"/>
      <c r="KD124" s="20"/>
      <c r="KE124" s="20"/>
      <c r="KF124" s="20"/>
      <c r="KG124" s="20"/>
      <c r="KH124" s="20"/>
      <c r="KI124" s="20"/>
      <c r="KJ124" s="20"/>
      <c r="KK124" s="20"/>
      <c r="KL124" s="20"/>
      <c r="KM124" s="20"/>
      <c r="KN124" s="20"/>
      <c r="KO124" s="20"/>
      <c r="KP124" s="20"/>
      <c r="KQ124" s="20"/>
      <c r="KR124" s="20"/>
      <c r="KS124" s="20"/>
      <c r="KT124" s="20"/>
      <c r="KU124" s="20"/>
      <c r="KV124" s="20"/>
      <c r="KW124" s="20"/>
      <c r="KX124" s="20"/>
      <c r="KY124" s="20"/>
      <c r="KZ124" s="20"/>
      <c r="LA124" s="20"/>
      <c r="LB124" s="20"/>
      <c r="LC124" s="20"/>
      <c r="LD124" s="20"/>
      <c r="LE124" s="20"/>
      <c r="LF124" s="20"/>
      <c r="LG124" s="20"/>
      <c r="LH124" s="20"/>
      <c r="LI124" s="20"/>
      <c r="LJ124" s="20"/>
      <c r="LK124" s="20"/>
      <c r="LL124" s="20"/>
      <c r="LM124" s="20"/>
      <c r="LN124" s="20"/>
      <c r="LO124" s="20"/>
      <c r="LP124" s="20"/>
      <c r="LQ124" s="20"/>
      <c r="LR124" s="20"/>
      <c r="LS124" s="20"/>
      <c r="LT124" s="20"/>
      <c r="LU124" s="20"/>
      <c r="LV124" s="20"/>
      <c r="LW124" s="20"/>
      <c r="LX124" s="20"/>
      <c r="LY124" s="20"/>
      <c r="LZ124" s="20"/>
      <c r="MA124" s="20"/>
      <c r="MB124" s="20"/>
      <c r="MC124" s="20"/>
      <c r="MD124" s="20"/>
      <c r="ME124" s="20"/>
      <c r="MF124" s="20"/>
      <c r="MG124" s="20"/>
      <c r="MH124" s="20"/>
      <c r="MI124" s="20"/>
      <c r="MJ124" s="20"/>
      <c r="MK124" s="20"/>
      <c r="ML124" s="20"/>
      <c r="MM124" s="20"/>
      <c r="MN124" s="20"/>
      <c r="MO124" s="20"/>
      <c r="MP124" s="20"/>
      <c r="MQ124" s="20"/>
      <c r="MR124" s="20"/>
      <c r="MS124" s="20"/>
      <c r="MT124" s="20"/>
      <c r="MU124" s="20"/>
      <c r="MV124" s="20"/>
      <c r="MW124" s="20"/>
      <c r="MX124" s="20"/>
      <c r="MY124" s="20"/>
      <c r="MZ124" s="20"/>
      <c r="NA124" s="20"/>
      <c r="NB124" s="20"/>
      <c r="NC124" s="20"/>
      <c r="ND124" s="20"/>
      <c r="NE124" s="20"/>
      <c r="NF124" s="20"/>
      <c r="NG124" s="20"/>
      <c r="NH124" s="20"/>
      <c r="NI124" s="20"/>
      <c r="NJ124" s="20"/>
      <c r="NK124" s="20"/>
      <c r="NL124" s="20"/>
      <c r="NM124" s="20"/>
      <c r="NN124" s="20"/>
      <c r="NO124" s="20"/>
      <c r="NP124" s="20"/>
      <c r="NQ124" s="20"/>
      <c r="NR124" s="20"/>
      <c r="NS124" s="20"/>
      <c r="NT124" s="20"/>
      <c r="NU124" s="20"/>
      <c r="NV124" s="20"/>
      <c r="NW124" s="20"/>
      <c r="NX124" s="20"/>
      <c r="NY124" s="20"/>
      <c r="NZ124" s="20"/>
      <c r="OA124" s="20"/>
      <c r="OB124" s="20"/>
      <c r="OC124" s="20"/>
      <c r="OD124" s="20"/>
      <c r="OE124" s="20"/>
      <c r="OF124" s="20"/>
      <c r="OG124" s="20"/>
    </row>
    <row r="125" spans="1:397" s="8" customFormat="1" ht="45" customHeight="1" x14ac:dyDescent="0.25">
      <c r="A125" s="104">
        <v>114</v>
      </c>
      <c r="B125" s="101" t="s">
        <v>6</v>
      </c>
      <c r="C125" s="60" t="s">
        <v>187</v>
      </c>
      <c r="D125" s="31" t="s">
        <v>70</v>
      </c>
      <c r="E125" s="58" t="s">
        <v>159</v>
      </c>
      <c r="F125" s="31" t="s">
        <v>165</v>
      </c>
      <c r="G125" s="54">
        <v>8000</v>
      </c>
      <c r="H125" s="54">
        <v>8000</v>
      </c>
      <c r="I125" s="54">
        <v>0</v>
      </c>
      <c r="J125" s="42">
        <v>0</v>
      </c>
      <c r="K125" s="42">
        <v>0</v>
      </c>
      <c r="L125" s="42">
        <v>0</v>
      </c>
      <c r="M125" s="42">
        <v>0</v>
      </c>
      <c r="N125" s="42">
        <v>0</v>
      </c>
      <c r="O125" s="54">
        <f t="shared" si="14"/>
        <v>2000</v>
      </c>
      <c r="P125" s="55">
        <v>250.00000000000006</v>
      </c>
      <c r="Q125" s="51">
        <f t="shared" si="12"/>
        <v>10250</v>
      </c>
      <c r="R125" s="76">
        <v>2250.9106451612906</v>
      </c>
      <c r="S125" s="78">
        <f t="shared" si="21"/>
        <v>7999.0893548387094</v>
      </c>
      <c r="T125" s="59" t="str">
        <f t="shared" si="20"/>
        <v>NO APLICA</v>
      </c>
      <c r="V125" s="5" t="s">
        <v>144</v>
      </c>
      <c r="W125" s="69">
        <f t="shared" si="10"/>
        <v>0</v>
      </c>
    </row>
    <row r="126" spans="1:397" s="8" customFormat="1" ht="45" customHeight="1" x14ac:dyDescent="0.25">
      <c r="A126" s="104">
        <v>115</v>
      </c>
      <c r="B126" s="101" t="s">
        <v>6</v>
      </c>
      <c r="C126" s="60" t="s">
        <v>115</v>
      </c>
      <c r="D126" s="31" t="s">
        <v>246</v>
      </c>
      <c r="E126" s="58" t="s">
        <v>159</v>
      </c>
      <c r="F126" s="31" t="s">
        <v>165</v>
      </c>
      <c r="G126" s="54">
        <v>10000</v>
      </c>
      <c r="H126" s="54">
        <v>10000</v>
      </c>
      <c r="I126" s="54">
        <v>0</v>
      </c>
      <c r="J126" s="42">
        <v>0</v>
      </c>
      <c r="K126" s="42">
        <v>0</v>
      </c>
      <c r="L126" s="42">
        <v>0</v>
      </c>
      <c r="M126" s="42">
        <v>0</v>
      </c>
      <c r="N126" s="42">
        <v>0</v>
      </c>
      <c r="O126" s="54">
        <f t="shared" si="14"/>
        <v>2500</v>
      </c>
      <c r="P126" s="55">
        <v>250.00000000000006</v>
      </c>
      <c r="Q126" s="51">
        <f t="shared" si="12"/>
        <v>12750</v>
      </c>
      <c r="R126" s="76">
        <v>3147.0558064516126</v>
      </c>
      <c r="S126" s="78">
        <f t="shared" si="21"/>
        <v>9602.9441935483883</v>
      </c>
      <c r="T126" s="59" t="str">
        <f t="shared" si="20"/>
        <v>NO APLICA</v>
      </c>
      <c r="V126" s="5" t="s">
        <v>144</v>
      </c>
      <c r="W126" s="69">
        <f t="shared" si="10"/>
        <v>0</v>
      </c>
    </row>
    <row r="127" spans="1:397" s="8" customFormat="1" ht="45" customHeight="1" x14ac:dyDescent="0.25">
      <c r="A127" s="104">
        <v>116</v>
      </c>
      <c r="B127" s="101" t="s">
        <v>6</v>
      </c>
      <c r="C127" s="60" t="s">
        <v>118</v>
      </c>
      <c r="D127" s="63" t="s">
        <v>70</v>
      </c>
      <c r="E127" s="58" t="s">
        <v>159</v>
      </c>
      <c r="F127" s="31" t="s">
        <v>165</v>
      </c>
      <c r="G127" s="54">
        <v>8000</v>
      </c>
      <c r="H127" s="54">
        <v>8000</v>
      </c>
      <c r="I127" s="54">
        <v>0</v>
      </c>
      <c r="J127" s="42">
        <v>0</v>
      </c>
      <c r="K127" s="42">
        <v>0</v>
      </c>
      <c r="L127" s="42">
        <v>0</v>
      </c>
      <c r="M127" s="42">
        <v>0</v>
      </c>
      <c r="N127" s="42">
        <v>0</v>
      </c>
      <c r="O127" s="54">
        <f t="shared" si="14"/>
        <v>2000</v>
      </c>
      <c r="P127" s="55">
        <v>250.00000000000006</v>
      </c>
      <c r="Q127" s="51">
        <f t="shared" si="12"/>
        <v>10250</v>
      </c>
      <c r="R127" s="76">
        <v>6255.1106451612904</v>
      </c>
      <c r="S127" s="78">
        <f t="shared" si="21"/>
        <v>3994.8893548387096</v>
      </c>
      <c r="T127" s="59" t="str">
        <f t="shared" si="20"/>
        <v>NO APLICA</v>
      </c>
      <c r="V127" s="5" t="s">
        <v>144</v>
      </c>
      <c r="W127" s="69">
        <f t="shared" si="10"/>
        <v>0</v>
      </c>
    </row>
    <row r="128" spans="1:397" s="8" customFormat="1" ht="45" customHeight="1" x14ac:dyDescent="0.25">
      <c r="A128" s="104">
        <v>117</v>
      </c>
      <c r="B128" s="101" t="s">
        <v>6</v>
      </c>
      <c r="C128" s="60" t="s">
        <v>290</v>
      </c>
      <c r="D128" s="62" t="s">
        <v>70</v>
      </c>
      <c r="E128" s="58" t="s">
        <v>159</v>
      </c>
      <c r="F128" s="31" t="s">
        <v>165</v>
      </c>
      <c r="G128" s="54">
        <v>8000</v>
      </c>
      <c r="H128" s="54">
        <v>8000</v>
      </c>
      <c r="I128" s="54">
        <v>0</v>
      </c>
      <c r="J128" s="42">
        <v>0</v>
      </c>
      <c r="K128" s="42">
        <v>0</v>
      </c>
      <c r="L128" s="42">
        <v>0</v>
      </c>
      <c r="M128" s="42">
        <v>0</v>
      </c>
      <c r="N128" s="42">
        <v>0</v>
      </c>
      <c r="O128" s="54">
        <f t="shared" si="14"/>
        <v>2000</v>
      </c>
      <c r="P128" s="55">
        <v>250.00000000000006</v>
      </c>
      <c r="Q128" s="51">
        <f t="shared" si="12"/>
        <v>10250</v>
      </c>
      <c r="R128" s="76">
        <v>2250.9106451612906</v>
      </c>
      <c r="S128" s="78">
        <f t="shared" si="21"/>
        <v>7999.0893548387094</v>
      </c>
      <c r="T128" s="59" t="str">
        <f t="shared" si="20"/>
        <v>NO APLICA</v>
      </c>
      <c r="V128" s="5" t="s">
        <v>144</v>
      </c>
      <c r="W128" s="69">
        <f t="shared" si="10"/>
        <v>0</v>
      </c>
    </row>
    <row r="129" spans="1:26" s="8" customFormat="1" ht="45" customHeight="1" x14ac:dyDescent="0.25">
      <c r="A129" s="104">
        <v>118</v>
      </c>
      <c r="B129" s="101" t="s">
        <v>6</v>
      </c>
      <c r="C129" s="60" t="s">
        <v>99</v>
      </c>
      <c r="D129" s="64" t="s">
        <v>70</v>
      </c>
      <c r="E129" s="58" t="s">
        <v>159</v>
      </c>
      <c r="F129" s="31" t="s">
        <v>165</v>
      </c>
      <c r="G129" s="54">
        <v>8000</v>
      </c>
      <c r="H129" s="54">
        <v>8000</v>
      </c>
      <c r="I129" s="54">
        <v>0</v>
      </c>
      <c r="J129" s="54">
        <v>0</v>
      </c>
      <c r="K129" s="42">
        <v>0</v>
      </c>
      <c r="L129" s="42">
        <v>0</v>
      </c>
      <c r="M129" s="42">
        <v>0</v>
      </c>
      <c r="N129" s="42">
        <v>0</v>
      </c>
      <c r="O129" s="54">
        <f t="shared" si="14"/>
        <v>2000</v>
      </c>
      <c r="P129" s="55">
        <v>250.00000000000006</v>
      </c>
      <c r="Q129" s="51">
        <f t="shared" si="12"/>
        <v>10250</v>
      </c>
      <c r="R129" s="76">
        <v>2250.9106451612906</v>
      </c>
      <c r="S129" s="78">
        <f t="shared" si="21"/>
        <v>7999.0893548387094</v>
      </c>
      <c r="T129" s="59" t="str">
        <f t="shared" si="20"/>
        <v>NO APLICA</v>
      </c>
      <c r="V129" s="5" t="s">
        <v>144</v>
      </c>
      <c r="W129" s="69">
        <f t="shared" ref="W129:W160" si="22">SUM(X129:AE129)</f>
        <v>0</v>
      </c>
    </row>
    <row r="130" spans="1:26" s="8" customFormat="1" ht="45" customHeight="1" x14ac:dyDescent="0.25">
      <c r="A130" s="104">
        <v>119</v>
      </c>
      <c r="B130" s="101" t="s">
        <v>6</v>
      </c>
      <c r="C130" s="60" t="s">
        <v>195</v>
      </c>
      <c r="D130" s="65" t="s">
        <v>70</v>
      </c>
      <c r="E130" s="58" t="s">
        <v>159</v>
      </c>
      <c r="F130" s="31" t="s">
        <v>165</v>
      </c>
      <c r="G130" s="54">
        <v>8000</v>
      </c>
      <c r="H130" s="54">
        <v>8000</v>
      </c>
      <c r="I130" s="54">
        <v>0</v>
      </c>
      <c r="J130" s="54">
        <v>0</v>
      </c>
      <c r="K130" s="42">
        <v>0</v>
      </c>
      <c r="L130" s="42">
        <v>0</v>
      </c>
      <c r="M130" s="42">
        <v>0</v>
      </c>
      <c r="N130" s="42">
        <v>0</v>
      </c>
      <c r="O130" s="54">
        <f t="shared" si="14"/>
        <v>2000</v>
      </c>
      <c r="P130" s="55">
        <v>250.00000000000006</v>
      </c>
      <c r="Q130" s="51">
        <f t="shared" si="12"/>
        <v>10250</v>
      </c>
      <c r="R130" s="76">
        <v>2250.9106451612906</v>
      </c>
      <c r="S130" s="78">
        <f t="shared" si="21"/>
        <v>7999.0893548387094</v>
      </c>
      <c r="T130" s="59" t="str">
        <f t="shared" si="20"/>
        <v>NO APLICA</v>
      </c>
      <c r="V130" s="5" t="s">
        <v>144</v>
      </c>
      <c r="W130" s="69">
        <f t="shared" si="22"/>
        <v>0</v>
      </c>
    </row>
    <row r="131" spans="1:26" s="8" customFormat="1" ht="45" customHeight="1" x14ac:dyDescent="0.25">
      <c r="A131" s="104">
        <v>120</v>
      </c>
      <c r="B131" s="101" t="s">
        <v>6</v>
      </c>
      <c r="C131" s="60" t="s">
        <v>249</v>
      </c>
      <c r="D131" s="65" t="s">
        <v>70</v>
      </c>
      <c r="E131" s="58" t="s">
        <v>159</v>
      </c>
      <c r="F131" s="31" t="s">
        <v>165</v>
      </c>
      <c r="G131" s="54">
        <v>8000</v>
      </c>
      <c r="H131" s="54">
        <v>8000</v>
      </c>
      <c r="I131" s="54">
        <v>0</v>
      </c>
      <c r="J131" s="42">
        <v>0</v>
      </c>
      <c r="K131" s="42">
        <v>0</v>
      </c>
      <c r="L131" s="42">
        <v>0</v>
      </c>
      <c r="M131" s="42">
        <v>0</v>
      </c>
      <c r="N131" s="42">
        <v>0</v>
      </c>
      <c r="O131" s="54">
        <f t="shared" si="14"/>
        <v>2000</v>
      </c>
      <c r="P131" s="55">
        <v>250.00000000000006</v>
      </c>
      <c r="Q131" s="51">
        <f t="shared" si="12"/>
        <v>10250</v>
      </c>
      <c r="R131" s="76">
        <v>2250.9106451612906</v>
      </c>
      <c r="S131" s="78">
        <f t="shared" si="21"/>
        <v>7999.0893548387094</v>
      </c>
      <c r="T131" s="59" t="str">
        <f t="shared" si="20"/>
        <v>NO APLICA</v>
      </c>
      <c r="V131" s="5" t="s">
        <v>144</v>
      </c>
      <c r="W131" s="69">
        <f t="shared" si="22"/>
        <v>0</v>
      </c>
    </row>
    <row r="132" spans="1:26" s="8" customFormat="1" ht="45" customHeight="1" x14ac:dyDescent="0.25">
      <c r="A132" s="104">
        <v>121</v>
      </c>
      <c r="B132" s="101" t="s">
        <v>6</v>
      </c>
      <c r="C132" s="60" t="s">
        <v>114</v>
      </c>
      <c r="D132" s="60" t="s">
        <v>246</v>
      </c>
      <c r="E132" s="58" t="s">
        <v>159</v>
      </c>
      <c r="F132" s="31" t="s">
        <v>165</v>
      </c>
      <c r="G132" s="54">
        <v>10000</v>
      </c>
      <c r="H132" s="54">
        <v>10000</v>
      </c>
      <c r="I132" s="54">
        <v>0</v>
      </c>
      <c r="J132" s="54">
        <v>0</v>
      </c>
      <c r="K132" s="42">
        <v>0</v>
      </c>
      <c r="L132" s="42">
        <v>0</v>
      </c>
      <c r="M132" s="42">
        <v>0</v>
      </c>
      <c r="N132" s="42">
        <v>0</v>
      </c>
      <c r="O132" s="54">
        <f t="shared" si="14"/>
        <v>2500</v>
      </c>
      <c r="P132" s="55">
        <v>250.00000000000006</v>
      </c>
      <c r="Q132" s="51">
        <f t="shared" si="12"/>
        <v>12750</v>
      </c>
      <c r="R132" s="76">
        <v>3147.0558064516126</v>
      </c>
      <c r="S132" s="78">
        <f t="shared" si="21"/>
        <v>9602.9441935483883</v>
      </c>
      <c r="T132" s="59" t="str">
        <f t="shared" si="20"/>
        <v>NO APLICA</v>
      </c>
      <c r="V132" s="5" t="s">
        <v>144</v>
      </c>
      <c r="W132" s="69">
        <f t="shared" si="22"/>
        <v>0</v>
      </c>
    </row>
    <row r="133" spans="1:26" s="8" customFormat="1" ht="45" customHeight="1" x14ac:dyDescent="0.25">
      <c r="A133" s="104">
        <v>122</v>
      </c>
      <c r="B133" s="101" t="s">
        <v>6</v>
      </c>
      <c r="C133" s="60" t="s">
        <v>262</v>
      </c>
      <c r="D133" s="60" t="s">
        <v>64</v>
      </c>
      <c r="E133" s="58" t="s">
        <v>171</v>
      </c>
      <c r="F133" s="31" t="s">
        <v>284</v>
      </c>
      <c r="G133" s="84">
        <v>11000</v>
      </c>
      <c r="H133" s="54">
        <f>G133</f>
        <v>11000</v>
      </c>
      <c r="I133" s="54">
        <v>0</v>
      </c>
      <c r="J133" s="54">
        <v>375</v>
      </c>
      <c r="K133" s="42">
        <v>0</v>
      </c>
      <c r="L133" s="42">
        <v>0</v>
      </c>
      <c r="M133" s="42">
        <v>0</v>
      </c>
      <c r="N133" s="42">
        <v>0</v>
      </c>
      <c r="O133" s="54">
        <f t="shared" si="14"/>
        <v>2750</v>
      </c>
      <c r="P133" s="55">
        <v>250.00000000000006</v>
      </c>
      <c r="Q133" s="51">
        <f t="shared" si="12"/>
        <v>14375</v>
      </c>
      <c r="R133" s="79">
        <v>3390.6051612903225</v>
      </c>
      <c r="S133" s="78">
        <f t="shared" si="21"/>
        <v>10984.394838709677</v>
      </c>
      <c r="T133" s="59" t="str">
        <f t="shared" si="20"/>
        <v>NO APLICA</v>
      </c>
      <c r="V133" s="5" t="s">
        <v>144</v>
      </c>
      <c r="W133" s="69">
        <f t="shared" si="22"/>
        <v>0</v>
      </c>
    </row>
    <row r="134" spans="1:26" s="8" customFormat="1" ht="45" customHeight="1" x14ac:dyDescent="0.25">
      <c r="A134" s="104">
        <v>123</v>
      </c>
      <c r="B134" s="101" t="s">
        <v>6</v>
      </c>
      <c r="C134" s="60" t="s">
        <v>263</v>
      </c>
      <c r="D134" s="60" t="s">
        <v>64</v>
      </c>
      <c r="E134" s="58" t="s">
        <v>171</v>
      </c>
      <c r="F134" s="31" t="s">
        <v>284</v>
      </c>
      <c r="G134" s="84">
        <v>11000</v>
      </c>
      <c r="H134" s="54">
        <f t="shared" ref="H134:H146" si="23">G134</f>
        <v>11000</v>
      </c>
      <c r="I134" s="54">
        <v>0</v>
      </c>
      <c r="J134" s="54">
        <v>375</v>
      </c>
      <c r="K134" s="42">
        <v>0</v>
      </c>
      <c r="L134" s="42">
        <v>0</v>
      </c>
      <c r="M134" s="42">
        <v>0</v>
      </c>
      <c r="N134" s="42">
        <v>0</v>
      </c>
      <c r="O134" s="54">
        <f t="shared" si="14"/>
        <v>2750</v>
      </c>
      <c r="P134" s="55">
        <v>250.00000000000006</v>
      </c>
      <c r="Q134" s="51">
        <f t="shared" ref="Q134:Q156" si="24">SUM(H134:P134)</f>
        <v>14375</v>
      </c>
      <c r="R134" s="79">
        <v>3390.6051612903225</v>
      </c>
      <c r="S134" s="78">
        <f t="shared" si="21"/>
        <v>10984.394838709677</v>
      </c>
      <c r="T134" s="59">
        <f>W134</f>
        <v>130</v>
      </c>
      <c r="V134" s="5" t="s">
        <v>144</v>
      </c>
      <c r="W134" s="69">
        <f t="shared" si="22"/>
        <v>130</v>
      </c>
      <c r="X134" s="8">
        <v>130</v>
      </c>
    </row>
    <row r="135" spans="1:26" s="8" customFormat="1" ht="45" customHeight="1" x14ac:dyDescent="0.25">
      <c r="A135" s="104">
        <v>124</v>
      </c>
      <c r="B135" s="101" t="s">
        <v>6</v>
      </c>
      <c r="C135" s="60" t="s">
        <v>264</v>
      </c>
      <c r="D135" s="60" t="s">
        <v>64</v>
      </c>
      <c r="E135" s="58" t="s">
        <v>171</v>
      </c>
      <c r="F135" s="31" t="s">
        <v>284</v>
      </c>
      <c r="G135" s="84">
        <v>11000</v>
      </c>
      <c r="H135" s="54">
        <f t="shared" si="23"/>
        <v>11000</v>
      </c>
      <c r="I135" s="54">
        <v>0</v>
      </c>
      <c r="J135" s="54">
        <v>375</v>
      </c>
      <c r="K135" s="42">
        <v>0</v>
      </c>
      <c r="L135" s="42">
        <v>0</v>
      </c>
      <c r="M135" s="42">
        <v>0</v>
      </c>
      <c r="N135" s="42">
        <v>0</v>
      </c>
      <c r="O135" s="54">
        <f t="shared" si="14"/>
        <v>2750</v>
      </c>
      <c r="P135" s="55">
        <v>250.00000000000006</v>
      </c>
      <c r="Q135" s="51">
        <f t="shared" si="24"/>
        <v>14375</v>
      </c>
      <c r="R135" s="79">
        <v>3390.6051612903225</v>
      </c>
      <c r="S135" s="78">
        <f t="shared" si="21"/>
        <v>10984.394838709677</v>
      </c>
      <c r="T135" s="59" t="str">
        <f t="shared" si="13"/>
        <v>NO APLICA</v>
      </c>
      <c r="V135" s="5" t="s">
        <v>144</v>
      </c>
      <c r="W135" s="69">
        <f t="shared" si="22"/>
        <v>0</v>
      </c>
    </row>
    <row r="136" spans="1:26" s="8" customFormat="1" ht="45" customHeight="1" x14ac:dyDescent="0.25">
      <c r="A136" s="104">
        <v>125</v>
      </c>
      <c r="B136" s="101" t="s">
        <v>6</v>
      </c>
      <c r="C136" s="60" t="s">
        <v>265</v>
      </c>
      <c r="D136" s="60" t="s">
        <v>277</v>
      </c>
      <c r="E136" s="58" t="s">
        <v>159</v>
      </c>
      <c r="F136" s="31" t="s">
        <v>285</v>
      </c>
      <c r="G136" s="84">
        <v>10000</v>
      </c>
      <c r="H136" s="54">
        <f t="shared" si="23"/>
        <v>10000</v>
      </c>
      <c r="I136" s="54">
        <v>0</v>
      </c>
      <c r="J136" s="54">
        <v>0</v>
      </c>
      <c r="K136" s="42">
        <v>0</v>
      </c>
      <c r="L136" s="42">
        <v>0</v>
      </c>
      <c r="M136" s="42">
        <v>0</v>
      </c>
      <c r="N136" s="42">
        <v>0</v>
      </c>
      <c r="O136" s="54">
        <f t="shared" si="14"/>
        <v>2500</v>
      </c>
      <c r="P136" s="55">
        <v>250.00000000000006</v>
      </c>
      <c r="Q136" s="51">
        <f t="shared" si="24"/>
        <v>12750</v>
      </c>
      <c r="R136" s="79">
        <v>3147.0558064516126</v>
      </c>
      <c r="S136" s="78">
        <f t="shared" si="21"/>
        <v>9602.9441935483883</v>
      </c>
      <c r="T136" s="59" t="str">
        <f t="shared" si="13"/>
        <v>NO APLICA</v>
      </c>
      <c r="V136" s="5" t="s">
        <v>144</v>
      </c>
      <c r="W136" s="69">
        <f t="shared" si="22"/>
        <v>0</v>
      </c>
    </row>
    <row r="137" spans="1:26" s="8" customFormat="1" ht="45" customHeight="1" x14ac:dyDescent="0.25">
      <c r="A137" s="104">
        <v>126</v>
      </c>
      <c r="B137" s="101" t="s">
        <v>6</v>
      </c>
      <c r="C137" s="60" t="s">
        <v>266</v>
      </c>
      <c r="D137" s="60" t="s">
        <v>278</v>
      </c>
      <c r="E137" s="58" t="s">
        <v>159</v>
      </c>
      <c r="F137" s="31" t="s">
        <v>285</v>
      </c>
      <c r="G137" s="84">
        <v>8000</v>
      </c>
      <c r="H137" s="54">
        <f t="shared" si="23"/>
        <v>8000</v>
      </c>
      <c r="I137" s="54">
        <v>0</v>
      </c>
      <c r="J137" s="54">
        <v>0</v>
      </c>
      <c r="K137" s="42">
        <v>0</v>
      </c>
      <c r="L137" s="42">
        <v>0</v>
      </c>
      <c r="M137" s="42">
        <v>0</v>
      </c>
      <c r="N137" s="42">
        <v>0</v>
      </c>
      <c r="O137" s="54">
        <f t="shared" si="14"/>
        <v>2000</v>
      </c>
      <c r="P137" s="55">
        <v>250.00000000000006</v>
      </c>
      <c r="Q137" s="51">
        <f t="shared" si="24"/>
        <v>10250</v>
      </c>
      <c r="R137" s="79">
        <v>4250.9106451612906</v>
      </c>
      <c r="S137" s="78">
        <f t="shared" si="21"/>
        <v>5999.0893548387094</v>
      </c>
      <c r="T137" s="59">
        <f>W137</f>
        <v>257</v>
      </c>
      <c r="V137" s="5" t="s">
        <v>144</v>
      </c>
      <c r="W137" s="69">
        <f t="shared" si="22"/>
        <v>257</v>
      </c>
      <c r="X137" s="8">
        <v>257</v>
      </c>
    </row>
    <row r="138" spans="1:26" s="8" customFormat="1" ht="45" customHeight="1" x14ac:dyDescent="0.25">
      <c r="A138" s="104">
        <v>127</v>
      </c>
      <c r="B138" s="101" t="s">
        <v>6</v>
      </c>
      <c r="C138" s="60" t="s">
        <v>267</v>
      </c>
      <c r="D138" s="60" t="s">
        <v>194</v>
      </c>
      <c r="E138" s="58" t="s">
        <v>194</v>
      </c>
      <c r="F138" s="31" t="s">
        <v>167</v>
      </c>
      <c r="G138" s="84">
        <v>8000</v>
      </c>
      <c r="H138" s="54">
        <f t="shared" si="23"/>
        <v>8000</v>
      </c>
      <c r="I138" s="54">
        <v>0</v>
      </c>
      <c r="J138" s="54">
        <v>0</v>
      </c>
      <c r="K138" s="42">
        <v>0</v>
      </c>
      <c r="L138" s="42">
        <v>0</v>
      </c>
      <c r="M138" s="42">
        <v>0</v>
      </c>
      <c r="N138" s="42">
        <v>0</v>
      </c>
      <c r="O138" s="54">
        <f t="shared" si="14"/>
        <v>2000</v>
      </c>
      <c r="P138" s="55">
        <v>250.00000000000006</v>
      </c>
      <c r="Q138" s="51">
        <f t="shared" si="24"/>
        <v>10250</v>
      </c>
      <c r="R138" s="79">
        <v>2385.3106451612907</v>
      </c>
      <c r="S138" s="78">
        <f t="shared" si="21"/>
        <v>7864.6893548387088</v>
      </c>
      <c r="T138" s="59" t="str">
        <f t="shared" si="13"/>
        <v>NO APLICA</v>
      </c>
      <c r="V138" s="5" t="s">
        <v>144</v>
      </c>
      <c r="W138" s="69">
        <f t="shared" si="22"/>
        <v>0</v>
      </c>
    </row>
    <row r="139" spans="1:26" s="8" customFormat="1" ht="45" customHeight="1" x14ac:dyDescent="0.25">
      <c r="A139" s="104">
        <v>128</v>
      </c>
      <c r="B139" s="101" t="s">
        <v>6</v>
      </c>
      <c r="C139" s="60" t="s">
        <v>269</v>
      </c>
      <c r="D139" s="60" t="s">
        <v>63</v>
      </c>
      <c r="E139" s="58" t="s">
        <v>63</v>
      </c>
      <c r="F139" s="31" t="s">
        <v>166</v>
      </c>
      <c r="G139" s="84">
        <v>6000</v>
      </c>
      <c r="H139" s="54">
        <f t="shared" si="23"/>
        <v>6000</v>
      </c>
      <c r="I139" s="54">
        <v>0</v>
      </c>
      <c r="J139" s="54">
        <v>0</v>
      </c>
      <c r="K139" s="42">
        <v>0</v>
      </c>
      <c r="L139" s="42">
        <v>0</v>
      </c>
      <c r="M139" s="42">
        <v>0</v>
      </c>
      <c r="N139" s="42">
        <v>0</v>
      </c>
      <c r="O139" s="54">
        <f t="shared" si="14"/>
        <v>1500</v>
      </c>
      <c r="P139" s="55">
        <v>250.00000000000006</v>
      </c>
      <c r="Q139" s="51">
        <f t="shared" si="24"/>
        <v>7750</v>
      </c>
      <c r="R139" s="79">
        <v>1570.2654838709677</v>
      </c>
      <c r="S139" s="78">
        <f t="shared" si="21"/>
        <v>6179.7345161290323</v>
      </c>
      <c r="T139" s="59" t="str">
        <f t="shared" si="13"/>
        <v>NO APLICA</v>
      </c>
      <c r="V139" s="5" t="s">
        <v>144</v>
      </c>
      <c r="W139" s="69">
        <f t="shared" si="22"/>
        <v>0</v>
      </c>
    </row>
    <row r="140" spans="1:26" s="8" customFormat="1" ht="45" customHeight="1" x14ac:dyDescent="0.25">
      <c r="A140" s="104">
        <v>129</v>
      </c>
      <c r="B140" s="101" t="s">
        <v>6</v>
      </c>
      <c r="C140" s="60" t="s">
        <v>270</v>
      </c>
      <c r="D140" s="60" t="s">
        <v>63</v>
      </c>
      <c r="E140" s="58" t="s">
        <v>63</v>
      </c>
      <c r="F140" s="31" t="s">
        <v>286</v>
      </c>
      <c r="G140" s="84">
        <v>6000</v>
      </c>
      <c r="H140" s="54">
        <f t="shared" si="23"/>
        <v>6000</v>
      </c>
      <c r="I140" s="54">
        <v>0</v>
      </c>
      <c r="J140" s="54">
        <v>0</v>
      </c>
      <c r="K140" s="42">
        <v>0</v>
      </c>
      <c r="L140" s="42">
        <v>0</v>
      </c>
      <c r="M140" s="42">
        <v>0</v>
      </c>
      <c r="N140" s="42">
        <v>0</v>
      </c>
      <c r="O140" s="54">
        <f t="shared" si="14"/>
        <v>1500</v>
      </c>
      <c r="P140" s="55">
        <v>250.00000000000006</v>
      </c>
      <c r="Q140" s="51">
        <f t="shared" si="24"/>
        <v>7750</v>
      </c>
      <c r="R140" s="79">
        <v>1570.2654838709677</v>
      </c>
      <c r="S140" s="78">
        <f t="shared" si="21"/>
        <v>6179.7345161290323</v>
      </c>
      <c r="T140" s="59" t="str">
        <f t="shared" si="13"/>
        <v>NO APLICA</v>
      </c>
      <c r="V140" s="5" t="s">
        <v>144</v>
      </c>
      <c r="W140" s="69">
        <f t="shared" si="22"/>
        <v>0</v>
      </c>
    </row>
    <row r="141" spans="1:26" s="8" customFormat="1" ht="45" customHeight="1" x14ac:dyDescent="0.25">
      <c r="A141" s="104">
        <v>130</v>
      </c>
      <c r="B141" s="101" t="s">
        <v>6</v>
      </c>
      <c r="C141" s="60" t="s">
        <v>271</v>
      </c>
      <c r="D141" s="60" t="s">
        <v>9</v>
      </c>
      <c r="E141" s="58" t="s">
        <v>9</v>
      </c>
      <c r="F141" s="31" t="s">
        <v>174</v>
      </c>
      <c r="G141" s="84">
        <v>4500</v>
      </c>
      <c r="H141" s="54">
        <f t="shared" si="23"/>
        <v>4500</v>
      </c>
      <c r="I141" s="54">
        <v>0</v>
      </c>
      <c r="J141" s="54">
        <v>0</v>
      </c>
      <c r="K141" s="42">
        <v>0</v>
      </c>
      <c r="L141" s="42">
        <v>0</v>
      </c>
      <c r="M141" s="42">
        <v>0</v>
      </c>
      <c r="N141" s="42">
        <v>0</v>
      </c>
      <c r="O141" s="54">
        <f t="shared" si="14"/>
        <v>1125</v>
      </c>
      <c r="P141" s="55">
        <v>250.00000000000006</v>
      </c>
      <c r="Q141" s="51">
        <f t="shared" si="24"/>
        <v>5875</v>
      </c>
      <c r="R141" s="79">
        <v>1077.6016129032257</v>
      </c>
      <c r="S141" s="78">
        <f t="shared" si="21"/>
        <v>4797.3983870967741</v>
      </c>
      <c r="T141" s="59">
        <f>W141</f>
        <v>1744</v>
      </c>
      <c r="V141" s="5" t="s">
        <v>144</v>
      </c>
      <c r="W141" s="69">
        <f t="shared" si="22"/>
        <v>1744</v>
      </c>
      <c r="X141" s="8">
        <v>277</v>
      </c>
      <c r="Y141" s="8">
        <v>1467</v>
      </c>
    </row>
    <row r="142" spans="1:26" s="8" customFormat="1" ht="45" customHeight="1" x14ac:dyDescent="0.25">
      <c r="A142" s="104">
        <v>131</v>
      </c>
      <c r="B142" s="101" t="s">
        <v>6</v>
      </c>
      <c r="C142" s="60" t="s">
        <v>272</v>
      </c>
      <c r="D142" s="60" t="s">
        <v>84</v>
      </c>
      <c r="E142" s="58" t="s">
        <v>156</v>
      </c>
      <c r="F142" s="31" t="s">
        <v>288</v>
      </c>
      <c r="G142" s="84">
        <v>11000</v>
      </c>
      <c r="H142" s="54">
        <f t="shared" si="23"/>
        <v>11000</v>
      </c>
      <c r="I142" s="54">
        <v>0</v>
      </c>
      <c r="J142" s="54">
        <v>375</v>
      </c>
      <c r="K142" s="42">
        <v>0</v>
      </c>
      <c r="L142" s="42">
        <v>0</v>
      </c>
      <c r="M142" s="42">
        <v>0</v>
      </c>
      <c r="N142" s="42">
        <v>0</v>
      </c>
      <c r="O142" s="54">
        <f t="shared" ref="O142:O161" si="25">H142*25%</f>
        <v>2750</v>
      </c>
      <c r="P142" s="55">
        <v>250.00000000000006</v>
      </c>
      <c r="Q142" s="51">
        <f t="shared" si="24"/>
        <v>14375</v>
      </c>
      <c r="R142" s="79">
        <v>3390.6051612903225</v>
      </c>
      <c r="S142" s="78">
        <f t="shared" si="21"/>
        <v>10984.394838709677</v>
      </c>
      <c r="T142" s="59">
        <f t="shared" ref="T142:T143" si="26">W142</f>
        <v>809</v>
      </c>
      <c r="V142" s="5" t="s">
        <v>144</v>
      </c>
      <c r="W142" s="69">
        <f t="shared" si="22"/>
        <v>809</v>
      </c>
      <c r="X142" s="8">
        <v>439</v>
      </c>
      <c r="Y142" s="8">
        <v>245</v>
      </c>
      <c r="Z142" s="8">
        <v>125</v>
      </c>
    </row>
    <row r="143" spans="1:26" s="8" customFormat="1" ht="45" customHeight="1" x14ac:dyDescent="0.25">
      <c r="A143" s="104">
        <v>132</v>
      </c>
      <c r="B143" s="101" t="s">
        <v>6</v>
      </c>
      <c r="C143" s="60" t="s">
        <v>273</v>
      </c>
      <c r="D143" s="60" t="s">
        <v>280</v>
      </c>
      <c r="E143" s="58" t="s">
        <v>159</v>
      </c>
      <c r="F143" s="31" t="s">
        <v>287</v>
      </c>
      <c r="G143" s="84">
        <v>8000</v>
      </c>
      <c r="H143" s="54">
        <f t="shared" si="23"/>
        <v>8000</v>
      </c>
      <c r="I143" s="54">
        <v>0</v>
      </c>
      <c r="J143" s="54">
        <v>0</v>
      </c>
      <c r="K143" s="42">
        <v>0</v>
      </c>
      <c r="L143" s="42">
        <v>0</v>
      </c>
      <c r="M143" s="42">
        <v>0</v>
      </c>
      <c r="N143" s="42">
        <v>0</v>
      </c>
      <c r="O143" s="54">
        <f t="shared" si="25"/>
        <v>2000</v>
      </c>
      <c r="P143" s="55">
        <v>250.00000000000006</v>
      </c>
      <c r="Q143" s="51">
        <f t="shared" si="24"/>
        <v>10250</v>
      </c>
      <c r="R143" s="79">
        <v>2250.9106451612906</v>
      </c>
      <c r="S143" s="78">
        <f t="shared" si="21"/>
        <v>7999.0893548387094</v>
      </c>
      <c r="T143" s="59">
        <f t="shared" si="26"/>
        <v>609</v>
      </c>
      <c r="V143" s="5" t="s">
        <v>144</v>
      </c>
      <c r="W143" s="69">
        <f t="shared" si="22"/>
        <v>609</v>
      </c>
      <c r="X143" s="8">
        <v>609</v>
      </c>
    </row>
    <row r="144" spans="1:26" s="8" customFormat="1" ht="45" customHeight="1" x14ac:dyDescent="0.25">
      <c r="A144" s="104">
        <v>133</v>
      </c>
      <c r="B144" s="101" t="s">
        <v>6</v>
      </c>
      <c r="C144" s="60" t="s">
        <v>274</v>
      </c>
      <c r="D144" s="60" t="s">
        <v>281</v>
      </c>
      <c r="E144" s="58" t="s">
        <v>159</v>
      </c>
      <c r="F144" s="31" t="s">
        <v>285</v>
      </c>
      <c r="G144" s="84">
        <v>8000</v>
      </c>
      <c r="H144" s="54">
        <f t="shared" si="23"/>
        <v>8000</v>
      </c>
      <c r="I144" s="54">
        <v>0</v>
      </c>
      <c r="J144" s="54">
        <v>0</v>
      </c>
      <c r="K144" s="42">
        <v>0</v>
      </c>
      <c r="L144" s="42">
        <v>0</v>
      </c>
      <c r="M144" s="42">
        <v>0</v>
      </c>
      <c r="N144" s="42">
        <v>0</v>
      </c>
      <c r="O144" s="54">
        <f t="shared" si="25"/>
        <v>2000</v>
      </c>
      <c r="P144" s="55">
        <v>250.00000000000006</v>
      </c>
      <c r="Q144" s="51">
        <f t="shared" si="24"/>
        <v>10250</v>
      </c>
      <c r="R144" s="79">
        <v>2250.9106451612906</v>
      </c>
      <c r="S144" s="78">
        <f t="shared" si="21"/>
        <v>7999.0893548387094</v>
      </c>
      <c r="T144" s="59" t="str">
        <f t="shared" ref="T143:T177" si="27">V144</f>
        <v>NO APLICA</v>
      </c>
      <c r="V144" s="5" t="s">
        <v>144</v>
      </c>
      <c r="W144" s="69">
        <f t="shared" si="22"/>
        <v>0</v>
      </c>
    </row>
    <row r="145" spans="1:24" s="8" customFormat="1" ht="45" customHeight="1" x14ac:dyDescent="0.25">
      <c r="A145" s="104">
        <v>134</v>
      </c>
      <c r="B145" s="101" t="s">
        <v>6</v>
      </c>
      <c r="C145" s="60" t="s">
        <v>275</v>
      </c>
      <c r="D145" s="60" t="s">
        <v>283</v>
      </c>
      <c r="E145" s="58" t="s">
        <v>158</v>
      </c>
      <c r="F145" s="31" t="s">
        <v>289</v>
      </c>
      <c r="G145" s="84">
        <v>8000</v>
      </c>
      <c r="H145" s="54">
        <f t="shared" si="23"/>
        <v>8000</v>
      </c>
      <c r="I145" s="54">
        <v>0</v>
      </c>
      <c r="J145" s="54">
        <v>0</v>
      </c>
      <c r="K145" s="42">
        <v>0</v>
      </c>
      <c r="L145" s="42">
        <v>0</v>
      </c>
      <c r="M145" s="42">
        <v>0</v>
      </c>
      <c r="N145" s="42">
        <v>0</v>
      </c>
      <c r="O145" s="54">
        <f t="shared" si="25"/>
        <v>2000</v>
      </c>
      <c r="P145" s="55">
        <v>250.00000000000006</v>
      </c>
      <c r="Q145" s="51">
        <f t="shared" si="24"/>
        <v>10250</v>
      </c>
      <c r="R145" s="79">
        <v>2385.3106451612907</v>
      </c>
      <c r="S145" s="82">
        <f t="shared" si="21"/>
        <v>7864.6893548387088</v>
      </c>
      <c r="T145" s="59" t="str">
        <f t="shared" si="27"/>
        <v>NO APLICA</v>
      </c>
      <c r="U145" s="81"/>
      <c r="V145" s="80" t="s">
        <v>144</v>
      </c>
      <c r="W145" s="69">
        <f t="shared" si="22"/>
        <v>0</v>
      </c>
    </row>
    <row r="146" spans="1:24" s="8" customFormat="1" ht="45" customHeight="1" x14ac:dyDescent="0.25">
      <c r="A146" s="104">
        <v>135</v>
      </c>
      <c r="B146" s="101" t="s">
        <v>6</v>
      </c>
      <c r="C146" s="60" t="s">
        <v>276</v>
      </c>
      <c r="D146" s="60" t="s">
        <v>65</v>
      </c>
      <c r="E146" s="58" t="s">
        <v>171</v>
      </c>
      <c r="F146" s="31" t="s">
        <v>284</v>
      </c>
      <c r="G146" s="84">
        <v>8000</v>
      </c>
      <c r="H146" s="54">
        <f t="shared" si="23"/>
        <v>8000</v>
      </c>
      <c r="I146" s="54">
        <v>0</v>
      </c>
      <c r="J146" s="54">
        <v>0</v>
      </c>
      <c r="K146" s="42">
        <v>0</v>
      </c>
      <c r="L146" s="42">
        <v>0</v>
      </c>
      <c r="M146" s="42">
        <v>0</v>
      </c>
      <c r="N146" s="42">
        <v>0</v>
      </c>
      <c r="O146" s="54">
        <f t="shared" si="25"/>
        <v>2000</v>
      </c>
      <c r="P146" s="55">
        <v>250.00000000000006</v>
      </c>
      <c r="Q146" s="51">
        <f t="shared" si="24"/>
        <v>10250</v>
      </c>
      <c r="R146" s="79">
        <v>2250.9106451612906</v>
      </c>
      <c r="S146" s="82">
        <f t="shared" si="21"/>
        <v>7999.0893548387094</v>
      </c>
      <c r="T146" s="59" t="str">
        <f t="shared" si="27"/>
        <v>NO APLICA</v>
      </c>
      <c r="U146" s="81"/>
      <c r="V146" s="80" t="s">
        <v>144</v>
      </c>
      <c r="W146" s="69">
        <f t="shared" si="22"/>
        <v>0</v>
      </c>
    </row>
    <row r="147" spans="1:24" s="8" customFormat="1" ht="45" customHeight="1" x14ac:dyDescent="0.25">
      <c r="A147" s="104">
        <v>136</v>
      </c>
      <c r="B147" s="101" t="s">
        <v>6</v>
      </c>
      <c r="C147" s="60" t="s">
        <v>291</v>
      </c>
      <c r="D147" s="60" t="s">
        <v>292</v>
      </c>
      <c r="E147" s="58" t="s">
        <v>292</v>
      </c>
      <c r="F147" s="31" t="s">
        <v>166</v>
      </c>
      <c r="G147" s="84">
        <v>11000</v>
      </c>
      <c r="H147" s="54">
        <v>11000</v>
      </c>
      <c r="I147" s="54">
        <v>0</v>
      </c>
      <c r="J147" s="54">
        <v>375</v>
      </c>
      <c r="K147" s="42">
        <v>0</v>
      </c>
      <c r="L147" s="42">
        <v>0</v>
      </c>
      <c r="M147" s="42">
        <v>0</v>
      </c>
      <c r="N147" s="42">
        <v>0</v>
      </c>
      <c r="O147" s="54">
        <f t="shared" si="25"/>
        <v>2750</v>
      </c>
      <c r="P147" s="55">
        <v>250.00000000000006</v>
      </c>
      <c r="Q147" s="51">
        <f t="shared" si="24"/>
        <v>14375</v>
      </c>
      <c r="R147" s="79">
        <v>3390.6051612903225</v>
      </c>
      <c r="S147" s="82">
        <f t="shared" si="21"/>
        <v>10984.394838709677</v>
      </c>
      <c r="T147" s="59" t="str">
        <f t="shared" si="27"/>
        <v>NO APLICA</v>
      </c>
      <c r="U147" s="81"/>
      <c r="V147" s="80" t="s">
        <v>144</v>
      </c>
      <c r="W147" s="69">
        <f t="shared" si="22"/>
        <v>0</v>
      </c>
    </row>
    <row r="148" spans="1:24" s="8" customFormat="1" ht="45" customHeight="1" x14ac:dyDescent="0.25">
      <c r="A148" s="104">
        <v>137</v>
      </c>
      <c r="B148" s="101" t="s">
        <v>6</v>
      </c>
      <c r="C148" s="60" t="s">
        <v>54</v>
      </c>
      <c r="D148" s="60" t="s">
        <v>293</v>
      </c>
      <c r="E148" s="58" t="s">
        <v>156</v>
      </c>
      <c r="F148" s="31" t="s">
        <v>148</v>
      </c>
      <c r="G148" s="84">
        <v>8000</v>
      </c>
      <c r="H148" s="54">
        <v>8000</v>
      </c>
      <c r="I148" s="54">
        <v>0</v>
      </c>
      <c r="J148" s="54">
        <v>0</v>
      </c>
      <c r="K148" s="42">
        <v>0</v>
      </c>
      <c r="L148" s="42">
        <v>0</v>
      </c>
      <c r="M148" s="42">
        <v>0</v>
      </c>
      <c r="N148" s="42">
        <v>0</v>
      </c>
      <c r="O148" s="54">
        <f t="shared" si="25"/>
        <v>2000</v>
      </c>
      <c r="P148" s="55">
        <v>250.00000000000006</v>
      </c>
      <c r="Q148" s="51">
        <f t="shared" si="24"/>
        <v>10250</v>
      </c>
      <c r="R148" s="79">
        <v>2250.9106451612906</v>
      </c>
      <c r="S148" s="82">
        <f t="shared" si="21"/>
        <v>7999.0893548387094</v>
      </c>
      <c r="T148" s="59" t="str">
        <f t="shared" si="27"/>
        <v>NO APLICA</v>
      </c>
      <c r="U148" s="81"/>
      <c r="V148" s="80" t="s">
        <v>144</v>
      </c>
      <c r="W148" s="69">
        <f t="shared" si="22"/>
        <v>0</v>
      </c>
    </row>
    <row r="149" spans="1:24" s="8" customFormat="1" ht="45" customHeight="1" x14ac:dyDescent="0.25">
      <c r="A149" s="104">
        <v>138</v>
      </c>
      <c r="B149" s="101" t="s">
        <v>6</v>
      </c>
      <c r="C149" s="60" t="s">
        <v>294</v>
      </c>
      <c r="D149" s="60" t="s">
        <v>63</v>
      </c>
      <c r="E149" s="58" t="s">
        <v>156</v>
      </c>
      <c r="F149" s="31" t="s">
        <v>148</v>
      </c>
      <c r="G149" s="84">
        <v>6000</v>
      </c>
      <c r="H149" s="54">
        <v>6000</v>
      </c>
      <c r="I149" s="54">
        <v>0</v>
      </c>
      <c r="J149" s="54">
        <v>0</v>
      </c>
      <c r="K149" s="42">
        <v>0</v>
      </c>
      <c r="L149" s="42">
        <v>0</v>
      </c>
      <c r="M149" s="42">
        <v>0</v>
      </c>
      <c r="N149" s="42">
        <v>0</v>
      </c>
      <c r="O149" s="54">
        <f t="shared" si="25"/>
        <v>1500</v>
      </c>
      <c r="P149" s="55">
        <v>250.00000000000006</v>
      </c>
      <c r="Q149" s="51">
        <f t="shared" si="24"/>
        <v>7750</v>
      </c>
      <c r="R149" s="79">
        <v>1570.2654838709677</v>
      </c>
      <c r="S149" s="82">
        <f t="shared" si="21"/>
        <v>6179.7345161290323</v>
      </c>
      <c r="T149" s="59" t="str">
        <f t="shared" si="27"/>
        <v>NO APLICA</v>
      </c>
      <c r="U149" s="81"/>
      <c r="V149" s="80" t="s">
        <v>144</v>
      </c>
      <c r="W149" s="69">
        <f t="shared" si="22"/>
        <v>0</v>
      </c>
    </row>
    <row r="150" spans="1:24" s="8" customFormat="1" ht="45" customHeight="1" x14ac:dyDescent="0.25">
      <c r="A150" s="104">
        <v>139</v>
      </c>
      <c r="B150" s="101" t="s">
        <v>6</v>
      </c>
      <c r="C150" s="60" t="s">
        <v>295</v>
      </c>
      <c r="D150" s="60" t="s">
        <v>65</v>
      </c>
      <c r="E150" s="58" t="s">
        <v>171</v>
      </c>
      <c r="F150" s="31" t="s">
        <v>284</v>
      </c>
      <c r="G150" s="84">
        <v>8000</v>
      </c>
      <c r="H150" s="54">
        <v>8000</v>
      </c>
      <c r="I150" s="54">
        <v>0</v>
      </c>
      <c r="J150" s="54">
        <v>0</v>
      </c>
      <c r="K150" s="42">
        <v>0</v>
      </c>
      <c r="L150" s="42">
        <v>0</v>
      </c>
      <c r="M150" s="42">
        <v>0</v>
      </c>
      <c r="N150" s="42">
        <v>0</v>
      </c>
      <c r="O150" s="54">
        <f t="shared" si="25"/>
        <v>2000</v>
      </c>
      <c r="P150" s="55">
        <v>250.00000000000006</v>
      </c>
      <c r="Q150" s="51">
        <f t="shared" si="24"/>
        <v>10250</v>
      </c>
      <c r="R150" s="79">
        <v>2250.9106451612906</v>
      </c>
      <c r="S150" s="82">
        <f t="shared" si="21"/>
        <v>7999.0893548387094</v>
      </c>
      <c r="T150" s="59">
        <f>W150</f>
        <v>778</v>
      </c>
      <c r="U150" s="81"/>
      <c r="V150" s="80" t="s">
        <v>144</v>
      </c>
      <c r="W150" s="69">
        <f t="shared" si="22"/>
        <v>778</v>
      </c>
      <c r="X150" s="8">
        <v>778</v>
      </c>
    </row>
    <row r="151" spans="1:24" s="8" customFormat="1" ht="45" customHeight="1" x14ac:dyDescent="0.25">
      <c r="A151" s="104">
        <v>140</v>
      </c>
      <c r="B151" s="101" t="s">
        <v>6</v>
      </c>
      <c r="C151" s="60" t="s">
        <v>112</v>
      </c>
      <c r="D151" s="60" t="s">
        <v>298</v>
      </c>
      <c r="E151" s="58" t="s">
        <v>159</v>
      </c>
      <c r="F151" s="31" t="s">
        <v>285</v>
      </c>
      <c r="G151" s="84">
        <v>10000</v>
      </c>
      <c r="H151" s="54">
        <v>10000</v>
      </c>
      <c r="I151" s="54">
        <v>0</v>
      </c>
      <c r="J151" s="54">
        <v>0</v>
      </c>
      <c r="K151" s="42">
        <v>0</v>
      </c>
      <c r="L151" s="42">
        <v>0</v>
      </c>
      <c r="M151" s="42">
        <v>0</v>
      </c>
      <c r="N151" s="42">
        <v>0</v>
      </c>
      <c r="O151" s="54">
        <f t="shared" si="25"/>
        <v>2500</v>
      </c>
      <c r="P151" s="55">
        <v>250.00000000000006</v>
      </c>
      <c r="Q151" s="51">
        <f t="shared" si="24"/>
        <v>12750</v>
      </c>
      <c r="R151" s="79">
        <v>3147.0558064516126</v>
      </c>
      <c r="S151" s="82">
        <f t="shared" si="21"/>
        <v>9602.9441935483883</v>
      </c>
      <c r="T151" s="59" t="str">
        <f t="shared" si="27"/>
        <v>NO APLICA</v>
      </c>
      <c r="V151" s="80" t="s">
        <v>144</v>
      </c>
      <c r="W151" s="69">
        <f t="shared" si="22"/>
        <v>0</v>
      </c>
    </row>
    <row r="152" spans="1:24" s="8" customFormat="1" ht="45" customHeight="1" x14ac:dyDescent="0.25">
      <c r="A152" s="104">
        <v>141</v>
      </c>
      <c r="B152" s="101" t="s">
        <v>6</v>
      </c>
      <c r="C152" s="60" t="s">
        <v>128</v>
      </c>
      <c r="D152" s="60" t="s">
        <v>299</v>
      </c>
      <c r="E152" s="58" t="s">
        <v>159</v>
      </c>
      <c r="F152" s="31" t="s">
        <v>285</v>
      </c>
      <c r="G152" s="84">
        <v>10000</v>
      </c>
      <c r="H152" s="54">
        <v>10000</v>
      </c>
      <c r="I152" s="54">
        <v>0</v>
      </c>
      <c r="J152" s="54">
        <v>0</v>
      </c>
      <c r="K152" s="42">
        <v>0</v>
      </c>
      <c r="L152" s="42">
        <v>0</v>
      </c>
      <c r="M152" s="42">
        <v>0</v>
      </c>
      <c r="N152" s="42">
        <v>0</v>
      </c>
      <c r="O152" s="54">
        <f t="shared" si="25"/>
        <v>2500</v>
      </c>
      <c r="P152" s="55">
        <v>250.00000000000006</v>
      </c>
      <c r="Q152" s="51">
        <f t="shared" si="24"/>
        <v>12750</v>
      </c>
      <c r="R152" s="79">
        <v>3147.0558064516126</v>
      </c>
      <c r="S152" s="82">
        <f t="shared" si="21"/>
        <v>9602.9441935483883</v>
      </c>
      <c r="T152" s="59" t="str">
        <f t="shared" si="27"/>
        <v>NO APLICA</v>
      </c>
      <c r="V152" s="80" t="s">
        <v>144</v>
      </c>
      <c r="W152" s="69">
        <f t="shared" si="22"/>
        <v>0</v>
      </c>
    </row>
    <row r="153" spans="1:24" s="8" customFormat="1" ht="45" customHeight="1" x14ac:dyDescent="0.25">
      <c r="A153" s="104">
        <v>142</v>
      </c>
      <c r="B153" s="101" t="s">
        <v>6</v>
      </c>
      <c r="C153" s="60" t="s">
        <v>119</v>
      </c>
      <c r="D153" s="60" t="s">
        <v>300</v>
      </c>
      <c r="E153" s="58" t="s">
        <v>159</v>
      </c>
      <c r="F153" s="31" t="s">
        <v>285</v>
      </c>
      <c r="G153" s="84">
        <v>10000</v>
      </c>
      <c r="H153" s="54">
        <v>10000</v>
      </c>
      <c r="I153" s="54">
        <v>0</v>
      </c>
      <c r="J153" s="54">
        <v>0</v>
      </c>
      <c r="K153" s="42">
        <v>0</v>
      </c>
      <c r="L153" s="42">
        <v>0</v>
      </c>
      <c r="M153" s="42">
        <v>0</v>
      </c>
      <c r="N153" s="42">
        <v>0</v>
      </c>
      <c r="O153" s="54">
        <f t="shared" si="25"/>
        <v>2500</v>
      </c>
      <c r="P153" s="55">
        <v>250.00000000000006</v>
      </c>
      <c r="Q153" s="51">
        <f t="shared" si="24"/>
        <v>12750</v>
      </c>
      <c r="R153" s="79">
        <v>3147.0558064516126</v>
      </c>
      <c r="S153" s="82">
        <f t="shared" si="21"/>
        <v>9602.9441935483883</v>
      </c>
      <c r="T153" s="59" t="str">
        <f t="shared" si="27"/>
        <v>NO APLICA</v>
      </c>
      <c r="V153" s="80" t="s">
        <v>144</v>
      </c>
      <c r="W153" s="69">
        <f t="shared" si="22"/>
        <v>0</v>
      </c>
    </row>
    <row r="154" spans="1:24" s="8" customFormat="1" ht="45" customHeight="1" x14ac:dyDescent="0.25">
      <c r="A154" s="104">
        <v>143</v>
      </c>
      <c r="B154" s="101" t="s">
        <v>6</v>
      </c>
      <c r="C154" s="60" t="s">
        <v>296</v>
      </c>
      <c r="D154" s="60" t="s">
        <v>301</v>
      </c>
      <c r="E154" s="58" t="s">
        <v>159</v>
      </c>
      <c r="F154" s="31" t="s">
        <v>285</v>
      </c>
      <c r="G154" s="84">
        <v>8000</v>
      </c>
      <c r="H154" s="54">
        <v>8000</v>
      </c>
      <c r="I154" s="54">
        <v>0</v>
      </c>
      <c r="J154" s="54">
        <v>0</v>
      </c>
      <c r="K154" s="42">
        <v>0</v>
      </c>
      <c r="L154" s="42">
        <v>0</v>
      </c>
      <c r="M154" s="42">
        <v>0</v>
      </c>
      <c r="N154" s="42">
        <v>0</v>
      </c>
      <c r="O154" s="54">
        <f t="shared" si="25"/>
        <v>2000</v>
      </c>
      <c r="P154" s="55">
        <v>250.00000000000006</v>
      </c>
      <c r="Q154" s="51">
        <f t="shared" si="24"/>
        <v>10250</v>
      </c>
      <c r="R154" s="79">
        <v>2250.9106451612906</v>
      </c>
      <c r="S154" s="82">
        <f t="shared" si="21"/>
        <v>7999.0893548387094</v>
      </c>
      <c r="T154" s="59" t="str">
        <f t="shared" si="27"/>
        <v>NO APLICA</v>
      </c>
      <c r="V154" s="80" t="s">
        <v>144</v>
      </c>
      <c r="W154" s="69">
        <f t="shared" si="22"/>
        <v>0</v>
      </c>
    </row>
    <row r="155" spans="1:24" s="8" customFormat="1" ht="45" customHeight="1" x14ac:dyDescent="0.25">
      <c r="A155" s="104">
        <v>144</v>
      </c>
      <c r="B155" s="101" t="s">
        <v>6</v>
      </c>
      <c r="C155" s="60" t="s">
        <v>297</v>
      </c>
      <c r="D155" s="60" t="s">
        <v>282</v>
      </c>
      <c r="E155" s="58" t="s">
        <v>159</v>
      </c>
      <c r="F155" s="31" t="s">
        <v>285</v>
      </c>
      <c r="G155" s="84">
        <v>8000</v>
      </c>
      <c r="H155" s="54">
        <v>8000</v>
      </c>
      <c r="I155" s="54">
        <v>0</v>
      </c>
      <c r="J155" s="54">
        <v>0</v>
      </c>
      <c r="K155" s="42">
        <v>0</v>
      </c>
      <c r="L155" s="42">
        <v>0</v>
      </c>
      <c r="M155" s="42">
        <v>0</v>
      </c>
      <c r="N155" s="42">
        <v>0</v>
      </c>
      <c r="O155" s="54">
        <f t="shared" si="25"/>
        <v>2000</v>
      </c>
      <c r="P155" s="55">
        <v>250</v>
      </c>
      <c r="Q155" s="51">
        <f t="shared" si="24"/>
        <v>10250</v>
      </c>
      <c r="R155" s="79">
        <v>2250.9106451612906</v>
      </c>
      <c r="S155" s="82">
        <f t="shared" si="21"/>
        <v>7999.0893548387094</v>
      </c>
      <c r="T155" s="59" t="str">
        <f t="shared" si="27"/>
        <v>NO APLICA</v>
      </c>
      <c r="V155" s="80" t="s">
        <v>144</v>
      </c>
      <c r="W155" s="69">
        <f t="shared" si="22"/>
        <v>0</v>
      </c>
    </row>
    <row r="156" spans="1:24" s="8" customFormat="1" ht="45" customHeight="1" x14ac:dyDescent="0.25">
      <c r="A156" s="104">
        <v>145</v>
      </c>
      <c r="B156" s="101" t="s">
        <v>6</v>
      </c>
      <c r="C156" s="60" t="s">
        <v>305</v>
      </c>
      <c r="D156" s="60" t="s">
        <v>302</v>
      </c>
      <c r="E156" s="58" t="s">
        <v>159</v>
      </c>
      <c r="F156" s="31" t="s">
        <v>285</v>
      </c>
      <c r="G156" s="84">
        <v>10000</v>
      </c>
      <c r="H156" s="54">
        <v>10000</v>
      </c>
      <c r="I156" s="54">
        <v>0</v>
      </c>
      <c r="J156" s="54">
        <v>0</v>
      </c>
      <c r="K156" s="42">
        <v>0</v>
      </c>
      <c r="L156" s="42">
        <v>0</v>
      </c>
      <c r="M156" s="42">
        <v>0</v>
      </c>
      <c r="N156" s="42">
        <v>0</v>
      </c>
      <c r="O156" s="54">
        <f t="shared" si="25"/>
        <v>2500</v>
      </c>
      <c r="P156" s="55">
        <v>250.00000000000006</v>
      </c>
      <c r="Q156" s="51">
        <f t="shared" si="24"/>
        <v>12750</v>
      </c>
      <c r="R156" s="79">
        <v>3147.0558064516126</v>
      </c>
      <c r="S156" s="82">
        <f t="shared" si="21"/>
        <v>9602.9441935483883</v>
      </c>
      <c r="T156" s="59" t="str">
        <f t="shared" si="27"/>
        <v>NO APLICA</v>
      </c>
      <c r="V156" s="80" t="s">
        <v>144</v>
      </c>
      <c r="W156" s="69">
        <f t="shared" si="22"/>
        <v>0</v>
      </c>
    </row>
    <row r="157" spans="1:24" s="8" customFormat="1" ht="45" customHeight="1" x14ac:dyDescent="0.25">
      <c r="A157" s="104">
        <v>146</v>
      </c>
      <c r="B157" s="101" t="s">
        <v>6</v>
      </c>
      <c r="C157" s="60" t="s">
        <v>303</v>
      </c>
      <c r="D157" s="60" t="s">
        <v>304</v>
      </c>
      <c r="E157" s="58" t="s">
        <v>159</v>
      </c>
      <c r="F157" s="31" t="s">
        <v>285</v>
      </c>
      <c r="G157" s="84">
        <v>8000</v>
      </c>
      <c r="H157" s="54">
        <v>8000</v>
      </c>
      <c r="I157" s="54">
        <v>0</v>
      </c>
      <c r="J157" s="54">
        <v>0</v>
      </c>
      <c r="K157" s="42">
        <v>0</v>
      </c>
      <c r="L157" s="42">
        <v>0</v>
      </c>
      <c r="M157" s="42">
        <v>0</v>
      </c>
      <c r="N157" s="42">
        <v>0</v>
      </c>
      <c r="O157" s="54">
        <f t="shared" si="25"/>
        <v>2000</v>
      </c>
      <c r="P157" s="55">
        <v>250.00000000000006</v>
      </c>
      <c r="Q157" s="51">
        <f t="shared" ref="Q157:Q168" si="28">SUM(H157:P157)</f>
        <v>10250</v>
      </c>
      <c r="R157" s="79">
        <v>2250.9106451612906</v>
      </c>
      <c r="S157" s="82">
        <f t="shared" si="21"/>
        <v>7999.0893548387094</v>
      </c>
      <c r="T157" s="59" t="str">
        <f t="shared" si="27"/>
        <v>NO APLICA</v>
      </c>
      <c r="V157" s="80" t="s">
        <v>144</v>
      </c>
      <c r="W157" s="69">
        <f t="shared" si="22"/>
        <v>0</v>
      </c>
    </row>
    <row r="158" spans="1:24" s="8" customFormat="1" ht="45" customHeight="1" x14ac:dyDescent="0.25">
      <c r="A158" s="104">
        <v>147</v>
      </c>
      <c r="B158" s="101" t="s">
        <v>6</v>
      </c>
      <c r="C158" s="85" t="s">
        <v>308</v>
      </c>
      <c r="D158" s="31" t="s">
        <v>229</v>
      </c>
      <c r="E158" s="58" t="s">
        <v>158</v>
      </c>
      <c r="F158" s="31" t="s">
        <v>255</v>
      </c>
      <c r="G158" s="84">
        <v>5500</v>
      </c>
      <c r="H158" s="54">
        <v>5500</v>
      </c>
      <c r="I158" s="54">
        <v>0</v>
      </c>
      <c r="J158" s="54">
        <v>0</v>
      </c>
      <c r="K158" s="42">
        <v>0</v>
      </c>
      <c r="L158" s="42">
        <v>0</v>
      </c>
      <c r="M158" s="42">
        <v>0</v>
      </c>
      <c r="N158" s="42">
        <v>0</v>
      </c>
      <c r="O158" s="54">
        <f t="shared" si="25"/>
        <v>1375</v>
      </c>
      <c r="P158" s="55">
        <v>250.00000000000006</v>
      </c>
      <c r="Q158" s="51">
        <f t="shared" si="28"/>
        <v>7125</v>
      </c>
      <c r="R158" s="79">
        <v>3789.0741935483875</v>
      </c>
      <c r="S158" s="82">
        <f t="shared" si="21"/>
        <v>3335.9258064516125</v>
      </c>
      <c r="T158" s="59" t="str">
        <f t="shared" si="27"/>
        <v>NO APLICA</v>
      </c>
      <c r="V158" s="80" t="s">
        <v>144</v>
      </c>
      <c r="W158" s="69">
        <f t="shared" si="22"/>
        <v>0</v>
      </c>
    </row>
    <row r="159" spans="1:24" s="8" customFormat="1" ht="45" customHeight="1" x14ac:dyDescent="0.25">
      <c r="A159" s="104">
        <v>148</v>
      </c>
      <c r="B159" s="101" t="s">
        <v>6</v>
      </c>
      <c r="C159" s="60" t="s">
        <v>131</v>
      </c>
      <c r="D159" s="60" t="s">
        <v>307</v>
      </c>
      <c r="E159" s="60" t="s">
        <v>307</v>
      </c>
      <c r="F159" s="31" t="s">
        <v>157</v>
      </c>
      <c r="G159" s="84">
        <v>8000</v>
      </c>
      <c r="H159" s="54">
        <v>8000</v>
      </c>
      <c r="I159" s="54">
        <v>0</v>
      </c>
      <c r="J159" s="54">
        <v>0</v>
      </c>
      <c r="K159" s="42">
        <v>0</v>
      </c>
      <c r="L159" s="42">
        <v>0</v>
      </c>
      <c r="M159" s="42">
        <v>0</v>
      </c>
      <c r="N159" s="42">
        <v>0</v>
      </c>
      <c r="O159" s="54">
        <f t="shared" si="25"/>
        <v>2000</v>
      </c>
      <c r="P159" s="55">
        <v>250.00000000000006</v>
      </c>
      <c r="Q159" s="51">
        <f t="shared" si="28"/>
        <v>10250</v>
      </c>
      <c r="R159" s="79">
        <v>2250.9106451612906</v>
      </c>
      <c r="S159" s="82">
        <f t="shared" si="21"/>
        <v>7999.0893548387094</v>
      </c>
      <c r="T159" s="59" t="str">
        <f t="shared" si="27"/>
        <v>NO APLICA</v>
      </c>
      <c r="V159" s="80" t="s">
        <v>144</v>
      </c>
      <c r="W159" s="69">
        <f t="shared" si="22"/>
        <v>0</v>
      </c>
    </row>
    <row r="160" spans="1:24" s="8" customFormat="1" ht="45" customHeight="1" x14ac:dyDescent="0.25">
      <c r="A160" s="104">
        <v>149</v>
      </c>
      <c r="B160" s="101" t="s">
        <v>6</v>
      </c>
      <c r="C160" s="60" t="s">
        <v>135</v>
      </c>
      <c r="D160" s="60" t="s">
        <v>63</v>
      </c>
      <c r="E160" s="60" t="s">
        <v>170</v>
      </c>
      <c r="F160" s="31" t="s">
        <v>170</v>
      </c>
      <c r="G160" s="84">
        <v>6000</v>
      </c>
      <c r="H160" s="54">
        <v>6000</v>
      </c>
      <c r="I160" s="54">
        <v>0</v>
      </c>
      <c r="J160" s="54">
        <v>0</v>
      </c>
      <c r="K160" s="42">
        <v>0</v>
      </c>
      <c r="L160" s="42">
        <v>0</v>
      </c>
      <c r="M160" s="42">
        <v>0</v>
      </c>
      <c r="N160" s="42">
        <v>0</v>
      </c>
      <c r="O160" s="54">
        <f t="shared" si="25"/>
        <v>1500</v>
      </c>
      <c r="P160" s="55">
        <v>250.00000000000006</v>
      </c>
      <c r="Q160" s="51">
        <f t="shared" si="28"/>
        <v>7750</v>
      </c>
      <c r="R160" s="79">
        <v>3450.1554838709681</v>
      </c>
      <c r="S160" s="82">
        <f t="shared" si="21"/>
        <v>4299.8445161290319</v>
      </c>
      <c r="T160" s="59" t="str">
        <f t="shared" si="27"/>
        <v>NO APLICA</v>
      </c>
      <c r="V160" s="80" t="s">
        <v>144</v>
      </c>
      <c r="W160" s="69">
        <f t="shared" si="22"/>
        <v>0</v>
      </c>
    </row>
    <row r="161" spans="1:26" s="8" customFormat="1" ht="45" customHeight="1" x14ac:dyDescent="0.25">
      <c r="A161" s="104">
        <v>150</v>
      </c>
      <c r="B161" s="101" t="s">
        <v>6</v>
      </c>
      <c r="C161" s="60" t="s">
        <v>306</v>
      </c>
      <c r="D161" s="60" t="s">
        <v>9</v>
      </c>
      <c r="E161" s="60" t="s">
        <v>158</v>
      </c>
      <c r="F161" s="31" t="s">
        <v>168</v>
      </c>
      <c r="G161" s="84">
        <v>4500</v>
      </c>
      <c r="H161" s="54">
        <v>4500</v>
      </c>
      <c r="I161" s="54">
        <v>0</v>
      </c>
      <c r="J161" s="54">
        <v>0</v>
      </c>
      <c r="K161" s="42">
        <v>0</v>
      </c>
      <c r="L161" s="42">
        <v>0</v>
      </c>
      <c r="M161" s="42">
        <v>0</v>
      </c>
      <c r="N161" s="42">
        <v>0</v>
      </c>
      <c r="O161" s="54">
        <f t="shared" si="25"/>
        <v>1125</v>
      </c>
      <c r="P161" s="55">
        <v>250</v>
      </c>
      <c r="Q161" s="51">
        <f t="shared" ref="Q161:Q162" si="29">SUM(H161:P161)</f>
        <v>5875</v>
      </c>
      <c r="R161" s="79">
        <v>1077.6016129032257</v>
      </c>
      <c r="S161" s="82">
        <f t="shared" ref="S161:S162" si="30">Q161-R161</f>
        <v>4797.3983870967741</v>
      </c>
      <c r="T161" s="59">
        <f>W161</f>
        <v>2589.5</v>
      </c>
      <c r="V161" s="80" t="s">
        <v>144</v>
      </c>
      <c r="W161" s="69">
        <f t="shared" ref="W161:W195" si="31">SUM(X161:AE161)</f>
        <v>2589.5</v>
      </c>
      <c r="X161" s="8">
        <v>1689.5</v>
      </c>
      <c r="Y161" s="8">
        <v>900</v>
      </c>
    </row>
    <row r="162" spans="1:26" s="8" customFormat="1" ht="45" customHeight="1" x14ac:dyDescent="0.25">
      <c r="A162" s="104">
        <v>151</v>
      </c>
      <c r="B162" s="101" t="s">
        <v>6</v>
      </c>
      <c r="C162" s="60" t="s">
        <v>309</v>
      </c>
      <c r="D162" s="31" t="s">
        <v>310</v>
      </c>
      <c r="E162" s="86" t="s">
        <v>158</v>
      </c>
      <c r="F162" s="31" t="s">
        <v>174</v>
      </c>
      <c r="G162" s="84">
        <v>5500</v>
      </c>
      <c r="H162" s="54">
        <v>5500</v>
      </c>
      <c r="I162" s="54">
        <v>0</v>
      </c>
      <c r="J162" s="54">
        <v>0</v>
      </c>
      <c r="K162" s="42">
        <v>0</v>
      </c>
      <c r="L162" s="42">
        <v>0</v>
      </c>
      <c r="M162" s="42">
        <v>0</v>
      </c>
      <c r="N162" s="42">
        <v>0</v>
      </c>
      <c r="O162" s="54">
        <f t="shared" ref="O162" si="32">H162*25%</f>
        <v>1375</v>
      </c>
      <c r="P162" s="55">
        <v>250</v>
      </c>
      <c r="Q162" s="51">
        <f t="shared" si="29"/>
        <v>7125</v>
      </c>
      <c r="R162" s="79">
        <v>1516.2541935483871</v>
      </c>
      <c r="S162" s="82">
        <f t="shared" si="30"/>
        <v>5608.7458064516131</v>
      </c>
      <c r="T162" s="59" t="str">
        <f t="shared" si="27"/>
        <v>NO APLICA</v>
      </c>
      <c r="V162" s="80" t="s">
        <v>144</v>
      </c>
      <c r="W162" s="69">
        <f t="shared" si="31"/>
        <v>0</v>
      </c>
    </row>
    <row r="163" spans="1:26" s="8" customFormat="1" ht="45" customHeight="1" x14ac:dyDescent="0.25">
      <c r="A163" s="104">
        <v>152</v>
      </c>
      <c r="B163" s="101" t="s">
        <v>6</v>
      </c>
      <c r="C163" s="31" t="s">
        <v>268</v>
      </c>
      <c r="D163" s="31" t="s">
        <v>320</v>
      </c>
      <c r="E163" s="86" t="s">
        <v>159</v>
      </c>
      <c r="F163" s="86" t="s">
        <v>287</v>
      </c>
      <c r="G163" s="84">
        <v>8000</v>
      </c>
      <c r="H163" s="54">
        <v>8000</v>
      </c>
      <c r="I163" s="54">
        <v>0</v>
      </c>
      <c r="J163" s="54">
        <v>0</v>
      </c>
      <c r="K163" s="42">
        <v>0</v>
      </c>
      <c r="L163" s="42">
        <v>0</v>
      </c>
      <c r="M163" s="42">
        <v>0</v>
      </c>
      <c r="N163" s="42">
        <v>0</v>
      </c>
      <c r="O163" s="54">
        <f t="shared" ref="O163:O182" si="33">H163*25%</f>
        <v>2000</v>
      </c>
      <c r="P163" s="55">
        <v>250</v>
      </c>
      <c r="Q163" s="51">
        <f t="shared" si="28"/>
        <v>10250</v>
      </c>
      <c r="R163" s="83">
        <v>7463.4406451612904</v>
      </c>
      <c r="S163" s="82">
        <f t="shared" ref="S163:S168" si="34">Q163-R163</f>
        <v>2786.5593548387096</v>
      </c>
      <c r="T163" s="59" t="str">
        <f t="shared" si="27"/>
        <v>NO APLICA</v>
      </c>
      <c r="V163" s="80" t="s">
        <v>144</v>
      </c>
      <c r="W163" s="69">
        <f t="shared" si="31"/>
        <v>0</v>
      </c>
    </row>
    <row r="164" spans="1:26" s="8" customFormat="1" ht="45" customHeight="1" x14ac:dyDescent="0.25">
      <c r="A164" s="104">
        <v>153</v>
      </c>
      <c r="B164" s="101" t="s">
        <v>6</v>
      </c>
      <c r="C164" s="31" t="s">
        <v>314</v>
      </c>
      <c r="D164" s="31" t="s">
        <v>319</v>
      </c>
      <c r="E164" s="86" t="s">
        <v>158</v>
      </c>
      <c r="F164" s="31" t="s">
        <v>174</v>
      </c>
      <c r="G164" s="84">
        <v>5000</v>
      </c>
      <c r="H164" s="54">
        <v>5000</v>
      </c>
      <c r="I164" s="54">
        <v>0</v>
      </c>
      <c r="J164" s="54">
        <v>0</v>
      </c>
      <c r="K164" s="42">
        <v>0</v>
      </c>
      <c r="L164" s="42">
        <v>0</v>
      </c>
      <c r="M164" s="42">
        <v>0</v>
      </c>
      <c r="N164" s="42">
        <v>0</v>
      </c>
      <c r="O164" s="54">
        <f t="shared" si="33"/>
        <v>1250</v>
      </c>
      <c r="P164" s="55">
        <v>250</v>
      </c>
      <c r="Q164" s="51">
        <f t="shared" si="28"/>
        <v>6500</v>
      </c>
      <c r="R164" s="83">
        <v>1277.4429032258063</v>
      </c>
      <c r="S164" s="82">
        <f t="shared" si="34"/>
        <v>5222.5570967741933</v>
      </c>
      <c r="T164" s="59" t="str">
        <f t="shared" si="27"/>
        <v>NO APLICA</v>
      </c>
      <c r="V164" s="80" t="s">
        <v>144</v>
      </c>
      <c r="W164" s="69">
        <f t="shared" si="31"/>
        <v>0</v>
      </c>
    </row>
    <row r="165" spans="1:26" s="8" customFormat="1" ht="45" customHeight="1" x14ac:dyDescent="0.25">
      <c r="A165" s="104">
        <v>154</v>
      </c>
      <c r="B165" s="101" t="s">
        <v>6</v>
      </c>
      <c r="C165" s="31" t="s">
        <v>315</v>
      </c>
      <c r="D165" s="31" t="s">
        <v>320</v>
      </c>
      <c r="E165" s="86" t="s">
        <v>159</v>
      </c>
      <c r="F165" s="31" t="s">
        <v>287</v>
      </c>
      <c r="G165" s="84">
        <v>8000</v>
      </c>
      <c r="H165" s="54">
        <v>8000</v>
      </c>
      <c r="I165" s="54">
        <v>0</v>
      </c>
      <c r="J165" s="54">
        <v>0</v>
      </c>
      <c r="K165" s="42">
        <v>0</v>
      </c>
      <c r="L165" s="42">
        <v>0</v>
      </c>
      <c r="M165" s="42">
        <v>0</v>
      </c>
      <c r="N165" s="42">
        <v>0</v>
      </c>
      <c r="O165" s="54">
        <f t="shared" si="33"/>
        <v>2000</v>
      </c>
      <c r="P165" s="55">
        <v>250</v>
      </c>
      <c r="Q165" s="51">
        <f t="shared" si="28"/>
        <v>10250</v>
      </c>
      <c r="R165" s="83">
        <v>2250.9106451612906</v>
      </c>
      <c r="S165" s="82">
        <f t="shared" si="34"/>
        <v>7999.0893548387094</v>
      </c>
      <c r="T165" s="59" t="str">
        <f t="shared" si="27"/>
        <v>NO APLICA</v>
      </c>
      <c r="V165" s="80" t="s">
        <v>144</v>
      </c>
      <c r="W165" s="69">
        <f t="shared" si="31"/>
        <v>0</v>
      </c>
    </row>
    <row r="166" spans="1:26" s="8" customFormat="1" ht="45" customHeight="1" x14ac:dyDescent="0.25">
      <c r="A166" s="104">
        <v>155</v>
      </c>
      <c r="B166" s="101" t="s">
        <v>6</v>
      </c>
      <c r="C166" s="31" t="s">
        <v>316</v>
      </c>
      <c r="D166" s="31" t="s">
        <v>321</v>
      </c>
      <c r="E166" s="86" t="s">
        <v>158</v>
      </c>
      <c r="F166" s="31" t="s">
        <v>174</v>
      </c>
      <c r="G166" s="84">
        <v>5500</v>
      </c>
      <c r="H166" s="54">
        <v>5500</v>
      </c>
      <c r="I166" s="54">
        <v>0</v>
      </c>
      <c r="J166" s="54">
        <v>0</v>
      </c>
      <c r="K166" s="42">
        <v>0</v>
      </c>
      <c r="L166" s="42">
        <v>0</v>
      </c>
      <c r="M166" s="42">
        <v>0</v>
      </c>
      <c r="N166" s="42">
        <v>0</v>
      </c>
      <c r="O166" s="54">
        <f t="shared" si="33"/>
        <v>1375</v>
      </c>
      <c r="P166" s="55">
        <v>250</v>
      </c>
      <c r="Q166" s="51">
        <f t="shared" si="28"/>
        <v>7125</v>
      </c>
      <c r="R166" s="83">
        <v>1423.854193548387</v>
      </c>
      <c r="S166" s="82">
        <f t="shared" si="34"/>
        <v>5701.1458064516128</v>
      </c>
      <c r="T166" s="59" t="str">
        <f t="shared" si="27"/>
        <v>NO APLICA</v>
      </c>
      <c r="V166" s="80" t="s">
        <v>144</v>
      </c>
      <c r="W166" s="69">
        <f t="shared" si="31"/>
        <v>0</v>
      </c>
    </row>
    <row r="167" spans="1:26" s="8" customFormat="1" ht="45" customHeight="1" x14ac:dyDescent="0.25">
      <c r="A167" s="104">
        <v>156</v>
      </c>
      <c r="B167" s="101" t="s">
        <v>6</v>
      </c>
      <c r="C167" s="31" t="s">
        <v>317</v>
      </c>
      <c r="D167" s="31" t="s">
        <v>279</v>
      </c>
      <c r="E167" s="31" t="s">
        <v>167</v>
      </c>
      <c r="F167" s="31" t="s">
        <v>167</v>
      </c>
      <c r="G167" s="84">
        <v>8000</v>
      </c>
      <c r="H167" s="54">
        <v>8000</v>
      </c>
      <c r="I167" s="54">
        <v>0</v>
      </c>
      <c r="J167" s="54">
        <v>0</v>
      </c>
      <c r="K167" s="42">
        <v>0</v>
      </c>
      <c r="L167" s="42">
        <v>0</v>
      </c>
      <c r="M167" s="42">
        <v>0</v>
      </c>
      <c r="N167" s="42">
        <v>0</v>
      </c>
      <c r="O167" s="54">
        <f t="shared" si="33"/>
        <v>2000</v>
      </c>
      <c r="P167" s="55">
        <v>250</v>
      </c>
      <c r="Q167" s="51">
        <f t="shared" si="28"/>
        <v>10250</v>
      </c>
      <c r="R167" s="83">
        <v>4979.59064516129</v>
      </c>
      <c r="S167" s="82">
        <f t="shared" si="34"/>
        <v>5270.40935483871</v>
      </c>
      <c r="T167" s="59" t="str">
        <f t="shared" si="27"/>
        <v>NO APLICA</v>
      </c>
      <c r="V167" s="80" t="s">
        <v>144</v>
      </c>
      <c r="W167" s="69">
        <f t="shared" si="31"/>
        <v>0</v>
      </c>
    </row>
    <row r="168" spans="1:26" s="8" customFormat="1" ht="45" customHeight="1" x14ac:dyDescent="0.25">
      <c r="A168" s="104">
        <v>157</v>
      </c>
      <c r="B168" s="102" t="s">
        <v>6</v>
      </c>
      <c r="C168" s="85" t="s">
        <v>318</v>
      </c>
      <c r="D168" s="85" t="s">
        <v>322</v>
      </c>
      <c r="E168" s="87" t="s">
        <v>158</v>
      </c>
      <c r="F168" s="87" t="s">
        <v>158</v>
      </c>
      <c r="G168" s="88">
        <v>7000</v>
      </c>
      <c r="H168" s="89">
        <v>7000</v>
      </c>
      <c r="I168" s="89">
        <v>0</v>
      </c>
      <c r="J168" s="89">
        <v>0</v>
      </c>
      <c r="K168" s="90">
        <v>0</v>
      </c>
      <c r="L168" s="90">
        <v>0</v>
      </c>
      <c r="M168" s="90">
        <v>0</v>
      </c>
      <c r="N168" s="90">
        <v>0</v>
      </c>
      <c r="O168" s="54">
        <f t="shared" si="33"/>
        <v>1750</v>
      </c>
      <c r="P168" s="91">
        <v>250</v>
      </c>
      <c r="Q168" s="92">
        <f t="shared" si="28"/>
        <v>9000</v>
      </c>
      <c r="R168" s="93">
        <v>1946.2180645161293</v>
      </c>
      <c r="S168" s="94">
        <f t="shared" si="34"/>
        <v>7053.7819354838703</v>
      </c>
      <c r="T168" s="59" t="str">
        <f t="shared" si="27"/>
        <v>NO APLICA</v>
      </c>
      <c r="V168" s="80" t="s">
        <v>144</v>
      </c>
      <c r="W168" s="69">
        <f t="shared" si="31"/>
        <v>0</v>
      </c>
    </row>
    <row r="169" spans="1:26" s="8" customFormat="1" ht="45" customHeight="1" x14ac:dyDescent="0.25">
      <c r="A169" s="104">
        <v>158</v>
      </c>
      <c r="B169" s="102" t="s">
        <v>6</v>
      </c>
      <c r="C169" s="85" t="s">
        <v>323</v>
      </c>
      <c r="D169" s="85" t="s">
        <v>335</v>
      </c>
      <c r="E169" s="87" t="s">
        <v>166</v>
      </c>
      <c r="F169" s="85" t="s">
        <v>166</v>
      </c>
      <c r="G169" s="88">
        <v>7000</v>
      </c>
      <c r="H169" s="89">
        <v>7000</v>
      </c>
      <c r="I169" s="89">
        <v>0</v>
      </c>
      <c r="J169" s="89">
        <v>375</v>
      </c>
      <c r="K169" s="90">
        <v>0</v>
      </c>
      <c r="L169" s="90">
        <v>0</v>
      </c>
      <c r="M169" s="90">
        <v>0</v>
      </c>
      <c r="N169" s="90">
        <v>0</v>
      </c>
      <c r="O169" s="54">
        <f t="shared" si="33"/>
        <v>1750</v>
      </c>
      <c r="P169" s="91">
        <v>250</v>
      </c>
      <c r="Q169" s="92">
        <f t="shared" ref="Q169:Q179" si="35">SUM(H169:P169)</f>
        <v>9375</v>
      </c>
      <c r="R169" s="93">
        <v>2037.6248387096775</v>
      </c>
      <c r="S169" s="94">
        <f t="shared" ref="S169:S179" si="36">Q169-R169</f>
        <v>7337.3751612903225</v>
      </c>
      <c r="T169" s="59" t="str">
        <f t="shared" si="27"/>
        <v>NO APLICA</v>
      </c>
      <c r="V169" s="80" t="s">
        <v>144</v>
      </c>
      <c r="W169" s="69">
        <f t="shared" si="31"/>
        <v>0</v>
      </c>
    </row>
    <row r="170" spans="1:26" s="8" customFormat="1" ht="45" customHeight="1" x14ac:dyDescent="0.25">
      <c r="A170" s="104">
        <v>159</v>
      </c>
      <c r="B170" s="102" t="s">
        <v>6</v>
      </c>
      <c r="C170" s="85" t="s">
        <v>324</v>
      </c>
      <c r="D170" s="85" t="s">
        <v>12</v>
      </c>
      <c r="E170" s="87" t="s">
        <v>158</v>
      </c>
      <c r="F170" s="85" t="s">
        <v>174</v>
      </c>
      <c r="G170" s="88">
        <v>3000</v>
      </c>
      <c r="H170" s="89">
        <v>3000</v>
      </c>
      <c r="I170" s="89">
        <v>0</v>
      </c>
      <c r="J170" s="89"/>
      <c r="K170" s="90">
        <v>0</v>
      </c>
      <c r="L170" s="90">
        <v>0</v>
      </c>
      <c r="M170" s="90">
        <v>0</v>
      </c>
      <c r="N170" s="90">
        <v>0</v>
      </c>
      <c r="O170" s="54">
        <f t="shared" si="33"/>
        <v>750</v>
      </c>
      <c r="P170" s="91">
        <v>250</v>
      </c>
      <c r="Q170" s="92">
        <f t="shared" si="35"/>
        <v>4000</v>
      </c>
      <c r="R170" s="93">
        <v>645.9677419354839</v>
      </c>
      <c r="S170" s="94">
        <f t="shared" si="36"/>
        <v>3354.0322580645161</v>
      </c>
      <c r="T170" s="59" t="str">
        <f t="shared" si="27"/>
        <v>NO APLICA</v>
      </c>
      <c r="V170" s="80" t="s">
        <v>144</v>
      </c>
      <c r="W170" s="69">
        <f t="shared" si="31"/>
        <v>0</v>
      </c>
    </row>
    <row r="171" spans="1:26" s="8" customFormat="1" ht="45" customHeight="1" x14ac:dyDescent="0.25">
      <c r="A171" s="104">
        <v>160</v>
      </c>
      <c r="B171" s="102" t="s">
        <v>6</v>
      </c>
      <c r="C171" s="85" t="s">
        <v>325</v>
      </c>
      <c r="D171" s="85" t="s">
        <v>9</v>
      </c>
      <c r="E171" s="87" t="s">
        <v>158</v>
      </c>
      <c r="F171" s="85" t="s">
        <v>174</v>
      </c>
      <c r="G171" s="88">
        <v>4500</v>
      </c>
      <c r="H171" s="89">
        <v>4500</v>
      </c>
      <c r="I171" s="89">
        <v>0</v>
      </c>
      <c r="J171" s="89"/>
      <c r="K171" s="90">
        <v>0</v>
      </c>
      <c r="L171" s="90">
        <v>0</v>
      </c>
      <c r="M171" s="90">
        <v>0</v>
      </c>
      <c r="N171" s="90">
        <v>0</v>
      </c>
      <c r="O171" s="54">
        <f t="shared" si="33"/>
        <v>1125</v>
      </c>
      <c r="P171" s="91">
        <v>250</v>
      </c>
      <c r="Q171" s="92">
        <f t="shared" si="35"/>
        <v>5875</v>
      </c>
      <c r="R171" s="93">
        <v>1077.6016129032257</v>
      </c>
      <c r="S171" s="94">
        <f t="shared" si="36"/>
        <v>4797.3983870967741</v>
      </c>
      <c r="T171" s="59">
        <f>W171</f>
        <v>3067</v>
      </c>
      <c r="V171" s="80" t="s">
        <v>144</v>
      </c>
      <c r="W171" s="69">
        <f t="shared" si="31"/>
        <v>3067</v>
      </c>
      <c r="X171" s="8">
        <v>1213</v>
      </c>
      <c r="Y171" s="8">
        <v>544</v>
      </c>
      <c r="Z171" s="8">
        <v>1310</v>
      </c>
    </row>
    <row r="172" spans="1:26" s="8" customFormat="1" ht="45" customHeight="1" x14ac:dyDescent="0.25">
      <c r="A172" s="104">
        <v>161</v>
      </c>
      <c r="B172" s="102" t="s">
        <v>6</v>
      </c>
      <c r="C172" s="85" t="s">
        <v>326</v>
      </c>
      <c r="D172" s="85" t="s">
        <v>9</v>
      </c>
      <c r="E172" s="87" t="s">
        <v>158</v>
      </c>
      <c r="F172" s="85" t="s">
        <v>174</v>
      </c>
      <c r="G172" s="88">
        <v>4500</v>
      </c>
      <c r="H172" s="89">
        <v>4500</v>
      </c>
      <c r="I172" s="89">
        <v>0</v>
      </c>
      <c r="J172" s="89"/>
      <c r="K172" s="90">
        <v>0</v>
      </c>
      <c r="L172" s="90">
        <v>0</v>
      </c>
      <c r="M172" s="90">
        <v>0</v>
      </c>
      <c r="N172" s="90">
        <v>0</v>
      </c>
      <c r="O172" s="54">
        <f t="shared" si="33"/>
        <v>1125</v>
      </c>
      <c r="P172" s="91">
        <v>250</v>
      </c>
      <c r="Q172" s="92">
        <f t="shared" si="35"/>
        <v>5875</v>
      </c>
      <c r="R172" s="93">
        <v>2460.021612903226</v>
      </c>
      <c r="S172" s="94">
        <f t="shared" si="36"/>
        <v>3414.978387096774</v>
      </c>
      <c r="T172" s="59">
        <f>W172</f>
        <v>3098</v>
      </c>
      <c r="V172" s="80" t="s">
        <v>144</v>
      </c>
      <c r="W172" s="69">
        <f t="shared" si="31"/>
        <v>3098</v>
      </c>
      <c r="X172" s="8">
        <v>399</v>
      </c>
      <c r="Y172" s="8">
        <v>1738</v>
      </c>
      <c r="Z172" s="8">
        <v>961</v>
      </c>
    </row>
    <row r="173" spans="1:26" s="8" customFormat="1" ht="45" customHeight="1" x14ac:dyDescent="0.25">
      <c r="A173" s="104">
        <v>162</v>
      </c>
      <c r="B173" s="102" t="s">
        <v>6</v>
      </c>
      <c r="C173" s="85" t="s">
        <v>327</v>
      </c>
      <c r="D173" s="85" t="s">
        <v>63</v>
      </c>
      <c r="E173" s="87" t="s">
        <v>158</v>
      </c>
      <c r="F173" s="85" t="s">
        <v>176</v>
      </c>
      <c r="G173" s="88">
        <v>6000</v>
      </c>
      <c r="H173" s="89">
        <v>6000</v>
      </c>
      <c r="I173" s="89">
        <v>0</v>
      </c>
      <c r="J173" s="89"/>
      <c r="K173" s="90">
        <v>0</v>
      </c>
      <c r="L173" s="90">
        <v>0</v>
      </c>
      <c r="M173" s="90">
        <v>0</v>
      </c>
      <c r="N173" s="90">
        <v>0</v>
      </c>
      <c r="O173" s="54">
        <f t="shared" si="33"/>
        <v>1500</v>
      </c>
      <c r="P173" s="91">
        <v>250</v>
      </c>
      <c r="Q173" s="92">
        <f t="shared" si="35"/>
        <v>7750</v>
      </c>
      <c r="R173" s="93">
        <v>1570.2554838709677</v>
      </c>
      <c r="S173" s="94">
        <f t="shared" si="36"/>
        <v>6179.7445161290325</v>
      </c>
      <c r="T173" s="59" t="str">
        <f t="shared" si="27"/>
        <v>NO APLICA</v>
      </c>
      <c r="V173" s="80" t="s">
        <v>144</v>
      </c>
      <c r="W173" s="69">
        <f t="shared" si="31"/>
        <v>0</v>
      </c>
    </row>
    <row r="174" spans="1:26" s="8" customFormat="1" ht="45" customHeight="1" x14ac:dyDescent="0.25">
      <c r="A174" s="104">
        <v>163</v>
      </c>
      <c r="B174" s="102" t="s">
        <v>6</v>
      </c>
      <c r="C174" s="85" t="s">
        <v>328</v>
      </c>
      <c r="D174" s="85" t="s">
        <v>63</v>
      </c>
      <c r="E174" s="87" t="s">
        <v>167</v>
      </c>
      <c r="F174" s="85" t="s">
        <v>167</v>
      </c>
      <c r="G174" s="88">
        <v>6000</v>
      </c>
      <c r="H174" s="89">
        <v>6000</v>
      </c>
      <c r="I174" s="89">
        <v>0</v>
      </c>
      <c r="J174" s="89"/>
      <c r="K174" s="90">
        <v>0</v>
      </c>
      <c r="L174" s="90">
        <v>0</v>
      </c>
      <c r="M174" s="90">
        <v>0</v>
      </c>
      <c r="N174" s="90">
        <v>0</v>
      </c>
      <c r="O174" s="54">
        <f t="shared" si="33"/>
        <v>1500</v>
      </c>
      <c r="P174" s="91">
        <v>250</v>
      </c>
      <c r="Q174" s="92">
        <f t="shared" si="35"/>
        <v>7750</v>
      </c>
      <c r="R174" s="93">
        <v>1570.2554838709677</v>
      </c>
      <c r="S174" s="94">
        <f t="shared" si="36"/>
        <v>6179.7445161290325</v>
      </c>
      <c r="T174" s="59" t="str">
        <f t="shared" si="27"/>
        <v>NO APLICA</v>
      </c>
      <c r="V174" s="80" t="s">
        <v>144</v>
      </c>
      <c r="W174" s="69">
        <f t="shared" si="31"/>
        <v>0</v>
      </c>
    </row>
    <row r="175" spans="1:26" s="8" customFormat="1" ht="45" customHeight="1" x14ac:dyDescent="0.25">
      <c r="A175" s="104">
        <v>164</v>
      </c>
      <c r="B175" s="102" t="s">
        <v>6</v>
      </c>
      <c r="C175" s="85" t="s">
        <v>329</v>
      </c>
      <c r="D175" s="85" t="s">
        <v>336</v>
      </c>
      <c r="E175" s="87" t="s">
        <v>156</v>
      </c>
      <c r="F175" s="85" t="s">
        <v>148</v>
      </c>
      <c r="G175" s="88">
        <v>8000</v>
      </c>
      <c r="H175" s="89">
        <v>8000</v>
      </c>
      <c r="I175" s="89">
        <v>0</v>
      </c>
      <c r="J175" s="89"/>
      <c r="K175" s="90">
        <v>0</v>
      </c>
      <c r="L175" s="90">
        <v>0</v>
      </c>
      <c r="M175" s="90">
        <v>0</v>
      </c>
      <c r="N175" s="90">
        <v>0</v>
      </c>
      <c r="O175" s="54">
        <f t="shared" si="33"/>
        <v>2000</v>
      </c>
      <c r="P175" s="91">
        <v>250</v>
      </c>
      <c r="Q175" s="92">
        <f t="shared" si="35"/>
        <v>10250</v>
      </c>
      <c r="R175" s="93">
        <v>2250.9106451612906</v>
      </c>
      <c r="S175" s="94">
        <f t="shared" si="36"/>
        <v>7999.0893548387094</v>
      </c>
      <c r="T175" s="59">
        <f>W175</f>
        <v>1873</v>
      </c>
      <c r="V175" s="80" t="s">
        <v>144</v>
      </c>
      <c r="W175" s="69">
        <f t="shared" si="31"/>
        <v>1873</v>
      </c>
      <c r="X175" s="8">
        <v>1230</v>
      </c>
      <c r="Y175" s="8">
        <v>643</v>
      </c>
    </row>
    <row r="176" spans="1:26" s="8" customFormat="1" ht="45" customHeight="1" x14ac:dyDescent="0.25">
      <c r="A176" s="104">
        <v>165</v>
      </c>
      <c r="B176" s="102" t="s">
        <v>6</v>
      </c>
      <c r="C176" s="85" t="s">
        <v>330</v>
      </c>
      <c r="D176" s="85" t="s">
        <v>336</v>
      </c>
      <c r="E176" s="87" t="s">
        <v>156</v>
      </c>
      <c r="F176" s="85" t="s">
        <v>148</v>
      </c>
      <c r="G176" s="88">
        <v>8000</v>
      </c>
      <c r="H176" s="89">
        <v>8000</v>
      </c>
      <c r="I176" s="89">
        <v>0</v>
      </c>
      <c r="J176" s="89"/>
      <c r="K176" s="90">
        <v>0</v>
      </c>
      <c r="L176" s="90">
        <v>0</v>
      </c>
      <c r="M176" s="90">
        <v>0</v>
      </c>
      <c r="N176" s="90">
        <v>0</v>
      </c>
      <c r="O176" s="54">
        <f t="shared" si="33"/>
        <v>2000</v>
      </c>
      <c r="P176" s="91">
        <v>250</v>
      </c>
      <c r="Q176" s="92">
        <f t="shared" si="35"/>
        <v>10250</v>
      </c>
      <c r="R176" s="93">
        <v>2250.9106451612906</v>
      </c>
      <c r="S176" s="94">
        <f t="shared" si="36"/>
        <v>7999.0893548387094</v>
      </c>
      <c r="T176" s="59" t="str">
        <f t="shared" si="27"/>
        <v>NO APLICA</v>
      </c>
      <c r="V176" s="80" t="s">
        <v>144</v>
      </c>
      <c r="W176" s="69">
        <f t="shared" si="31"/>
        <v>0</v>
      </c>
    </row>
    <row r="177" spans="1:25" s="8" customFormat="1" ht="45" customHeight="1" x14ac:dyDescent="0.25">
      <c r="A177" s="104">
        <v>166</v>
      </c>
      <c r="B177" s="102" t="s">
        <v>6</v>
      </c>
      <c r="C177" s="85" t="s">
        <v>331</v>
      </c>
      <c r="D177" s="85" t="s">
        <v>337</v>
      </c>
      <c r="E177" s="87" t="s">
        <v>156</v>
      </c>
      <c r="F177" s="85" t="s">
        <v>148</v>
      </c>
      <c r="G177" s="88">
        <v>8000</v>
      </c>
      <c r="H177" s="89">
        <v>8000</v>
      </c>
      <c r="I177" s="89">
        <v>0</v>
      </c>
      <c r="J177" s="89"/>
      <c r="K177" s="90">
        <v>0</v>
      </c>
      <c r="L177" s="90">
        <v>0</v>
      </c>
      <c r="M177" s="90">
        <v>0</v>
      </c>
      <c r="N177" s="90">
        <v>0</v>
      </c>
      <c r="O177" s="54">
        <f t="shared" si="33"/>
        <v>2000</v>
      </c>
      <c r="P177" s="91">
        <v>250</v>
      </c>
      <c r="Q177" s="92">
        <f t="shared" si="35"/>
        <v>10250</v>
      </c>
      <c r="R177" s="93">
        <v>2250.9106451612906</v>
      </c>
      <c r="S177" s="94">
        <f t="shared" si="36"/>
        <v>7999.0893548387094</v>
      </c>
      <c r="T177" s="59">
        <f>W177</f>
        <v>1895.5</v>
      </c>
      <c r="V177" s="80" t="s">
        <v>144</v>
      </c>
      <c r="W177" s="69">
        <f t="shared" si="31"/>
        <v>1895.5</v>
      </c>
      <c r="X177" s="8">
        <v>1102.5</v>
      </c>
      <c r="Y177" s="8">
        <v>793</v>
      </c>
    </row>
    <row r="178" spans="1:25" s="8" customFormat="1" ht="45" customHeight="1" x14ac:dyDescent="0.25">
      <c r="A178" s="104">
        <v>167</v>
      </c>
      <c r="B178" s="102" t="s">
        <v>6</v>
      </c>
      <c r="C178" s="85" t="s">
        <v>312</v>
      </c>
      <c r="D178" s="85" t="s">
        <v>70</v>
      </c>
      <c r="E178" s="87" t="s">
        <v>159</v>
      </c>
      <c r="F178" s="85" t="s">
        <v>165</v>
      </c>
      <c r="G178" s="88">
        <v>8000</v>
      </c>
      <c r="H178" s="89">
        <v>8000</v>
      </c>
      <c r="I178" s="89">
        <v>0</v>
      </c>
      <c r="J178" s="89"/>
      <c r="K178" s="90">
        <v>0</v>
      </c>
      <c r="L178" s="90">
        <v>0</v>
      </c>
      <c r="M178" s="90">
        <v>0</v>
      </c>
      <c r="N178" s="90">
        <v>0</v>
      </c>
      <c r="O178" s="54">
        <f t="shared" si="33"/>
        <v>2000</v>
      </c>
      <c r="P178" s="91">
        <v>250</v>
      </c>
      <c r="Q178" s="92">
        <f t="shared" si="35"/>
        <v>10250</v>
      </c>
      <c r="R178" s="93">
        <v>2250.9106451612906</v>
      </c>
      <c r="S178" s="94">
        <f t="shared" si="36"/>
        <v>7999.0893548387094</v>
      </c>
      <c r="T178" s="59">
        <f>W178</f>
        <v>347</v>
      </c>
      <c r="V178" s="80" t="s">
        <v>144</v>
      </c>
      <c r="W178" s="69">
        <f t="shared" si="31"/>
        <v>347</v>
      </c>
      <c r="X178" s="8">
        <v>347</v>
      </c>
    </row>
    <row r="179" spans="1:25" s="8" customFormat="1" ht="45" customHeight="1" x14ac:dyDescent="0.25">
      <c r="A179" s="104">
        <v>168</v>
      </c>
      <c r="B179" s="102" t="s">
        <v>6</v>
      </c>
      <c r="C179" s="85" t="s">
        <v>332</v>
      </c>
      <c r="D179" s="85" t="s">
        <v>63</v>
      </c>
      <c r="E179" s="87" t="s">
        <v>159</v>
      </c>
      <c r="F179" s="85" t="s">
        <v>165</v>
      </c>
      <c r="G179" s="88">
        <v>6000</v>
      </c>
      <c r="H179" s="89">
        <v>6000</v>
      </c>
      <c r="I179" s="89">
        <v>0</v>
      </c>
      <c r="J179" s="89"/>
      <c r="K179" s="90">
        <v>0</v>
      </c>
      <c r="L179" s="90">
        <v>0</v>
      </c>
      <c r="M179" s="90">
        <v>0</v>
      </c>
      <c r="N179" s="90">
        <v>0</v>
      </c>
      <c r="O179" s="54">
        <f t="shared" si="33"/>
        <v>1500</v>
      </c>
      <c r="P179" s="91">
        <v>250</v>
      </c>
      <c r="Q179" s="92">
        <f t="shared" si="35"/>
        <v>7750</v>
      </c>
      <c r="R179" s="93">
        <v>1570.2654838709677</v>
      </c>
      <c r="S179" s="94">
        <f t="shared" si="36"/>
        <v>6179.7345161290323</v>
      </c>
      <c r="T179" s="95" t="str">
        <f t="shared" ref="T179" si="37">V179</f>
        <v>NO APLICA</v>
      </c>
      <c r="V179" s="80" t="s">
        <v>144</v>
      </c>
      <c r="W179" s="69">
        <f t="shared" si="31"/>
        <v>0</v>
      </c>
    </row>
    <row r="180" spans="1:25" s="8" customFormat="1" ht="45" customHeight="1" x14ac:dyDescent="0.25">
      <c r="A180" s="104">
        <v>169</v>
      </c>
      <c r="B180" s="102" t="s">
        <v>6</v>
      </c>
      <c r="C180" s="85" t="s">
        <v>85</v>
      </c>
      <c r="D180" s="85" t="s">
        <v>66</v>
      </c>
      <c r="E180" s="87" t="s">
        <v>155</v>
      </c>
      <c r="F180" s="85" t="s">
        <v>339</v>
      </c>
      <c r="G180" s="88">
        <v>11000</v>
      </c>
      <c r="H180" s="89">
        <v>11000</v>
      </c>
      <c r="I180" s="89">
        <v>0</v>
      </c>
      <c r="J180" s="89">
        <v>375</v>
      </c>
      <c r="K180" s="90">
        <v>0</v>
      </c>
      <c r="L180" s="90">
        <v>0</v>
      </c>
      <c r="M180" s="90">
        <v>0</v>
      </c>
      <c r="N180" s="90">
        <v>0</v>
      </c>
      <c r="O180" s="54">
        <f t="shared" si="33"/>
        <v>2750</v>
      </c>
      <c r="P180" s="91">
        <v>250</v>
      </c>
      <c r="Q180" s="92">
        <f t="shared" ref="Q180:Q195" si="38">SUM(H180:P180)</f>
        <v>14375</v>
      </c>
      <c r="R180" s="93">
        <v>3390.6051612903225</v>
      </c>
      <c r="S180" s="94">
        <f t="shared" ref="S180:S195" si="39">Q180-R180</f>
        <v>10984.394838709677</v>
      </c>
      <c r="T180" s="95">
        <f>W180</f>
        <v>1141</v>
      </c>
      <c r="V180" s="80" t="s">
        <v>144</v>
      </c>
      <c r="W180" s="69">
        <f t="shared" si="31"/>
        <v>1141</v>
      </c>
      <c r="X180" s="8">
        <v>1141</v>
      </c>
    </row>
    <row r="181" spans="1:25" s="8" customFormat="1" ht="45" customHeight="1" x14ac:dyDescent="0.25">
      <c r="A181" s="104">
        <v>170</v>
      </c>
      <c r="B181" s="102" t="s">
        <v>6</v>
      </c>
      <c r="C181" s="85" t="s">
        <v>333</v>
      </c>
      <c r="D181" s="85" t="s">
        <v>340</v>
      </c>
      <c r="E181" s="87" t="s">
        <v>158</v>
      </c>
      <c r="F181" s="85" t="s">
        <v>341</v>
      </c>
      <c r="G181" s="88">
        <v>7000</v>
      </c>
      <c r="H181" s="89">
        <v>7000</v>
      </c>
      <c r="I181" s="89">
        <v>0</v>
      </c>
      <c r="J181" s="89"/>
      <c r="K181" s="90">
        <v>0</v>
      </c>
      <c r="L181" s="90">
        <v>0</v>
      </c>
      <c r="M181" s="90">
        <v>0</v>
      </c>
      <c r="N181" s="90">
        <v>0</v>
      </c>
      <c r="O181" s="54">
        <f t="shared" si="33"/>
        <v>1750</v>
      </c>
      <c r="P181" s="91">
        <v>250</v>
      </c>
      <c r="Q181" s="92">
        <f t="shared" si="38"/>
        <v>9000</v>
      </c>
      <c r="R181" s="93">
        <v>1946.2180645161293</v>
      </c>
      <c r="S181" s="94">
        <f t="shared" si="39"/>
        <v>7053.7819354838703</v>
      </c>
      <c r="T181" s="95" t="str">
        <f t="shared" ref="T181:T182" si="40">V181</f>
        <v>NO APLICA</v>
      </c>
      <c r="V181" s="80" t="s">
        <v>144</v>
      </c>
      <c r="W181" s="69">
        <f t="shared" si="31"/>
        <v>0</v>
      </c>
    </row>
    <row r="182" spans="1:25" s="8" customFormat="1" ht="45" customHeight="1" x14ac:dyDescent="0.25">
      <c r="A182" s="119">
        <v>171</v>
      </c>
      <c r="B182" s="120" t="s">
        <v>6</v>
      </c>
      <c r="C182" s="31" t="s">
        <v>334</v>
      </c>
      <c r="D182" s="31" t="s">
        <v>337</v>
      </c>
      <c r="E182" s="86" t="s">
        <v>156</v>
      </c>
      <c r="F182" s="31" t="s">
        <v>338</v>
      </c>
      <c r="G182" s="84">
        <v>8000</v>
      </c>
      <c r="H182" s="54">
        <v>8000</v>
      </c>
      <c r="I182" s="54">
        <v>0</v>
      </c>
      <c r="J182" s="54"/>
      <c r="K182" s="42">
        <v>0</v>
      </c>
      <c r="L182" s="42">
        <v>0</v>
      </c>
      <c r="M182" s="42">
        <v>0</v>
      </c>
      <c r="N182" s="42">
        <v>0</v>
      </c>
      <c r="O182" s="54">
        <f t="shared" si="33"/>
        <v>2000</v>
      </c>
      <c r="P182" s="91">
        <v>250</v>
      </c>
      <c r="Q182" s="51">
        <f t="shared" si="38"/>
        <v>10250</v>
      </c>
      <c r="R182" s="83">
        <v>2250.9106451612906</v>
      </c>
      <c r="S182" s="94">
        <f t="shared" si="39"/>
        <v>7999.0893548387094</v>
      </c>
      <c r="T182" s="121">
        <f>W182</f>
        <v>1600</v>
      </c>
      <c r="V182" s="80" t="s">
        <v>144</v>
      </c>
      <c r="W182" s="69">
        <f t="shared" si="31"/>
        <v>1600</v>
      </c>
      <c r="X182" s="8">
        <v>1252</v>
      </c>
      <c r="Y182" s="8">
        <v>348</v>
      </c>
    </row>
    <row r="183" spans="1:25" s="8" customFormat="1" ht="45" customHeight="1" x14ac:dyDescent="0.25">
      <c r="A183" s="119">
        <v>172</v>
      </c>
      <c r="B183" s="120" t="s">
        <v>6</v>
      </c>
      <c r="C183" s="31" t="s">
        <v>344</v>
      </c>
      <c r="D183" s="31" t="s">
        <v>336</v>
      </c>
      <c r="E183" s="86" t="s">
        <v>156</v>
      </c>
      <c r="F183" s="31" t="s">
        <v>338</v>
      </c>
      <c r="G183" s="84">
        <v>8000</v>
      </c>
      <c r="H183" s="54">
        <v>15733.33</v>
      </c>
      <c r="I183" s="89">
        <v>0</v>
      </c>
      <c r="J183" s="54"/>
      <c r="K183" s="42">
        <v>0</v>
      </c>
      <c r="L183" s="42">
        <v>0</v>
      </c>
      <c r="M183" s="42">
        <v>0</v>
      </c>
      <c r="N183" s="42">
        <v>0</v>
      </c>
      <c r="O183" s="54">
        <v>3933.3325</v>
      </c>
      <c r="P183" s="55">
        <v>491.66999999999996</v>
      </c>
      <c r="Q183" s="51">
        <f t="shared" si="38"/>
        <v>20158.332499999997</v>
      </c>
      <c r="R183" s="83">
        <v>4206.0710927419368</v>
      </c>
      <c r="S183" s="94">
        <f t="shared" si="39"/>
        <v>15952.26140725806</v>
      </c>
      <c r="T183" s="121">
        <f>W183</f>
        <v>1485</v>
      </c>
      <c r="V183" s="80" t="s">
        <v>144</v>
      </c>
      <c r="W183" s="69">
        <f t="shared" si="31"/>
        <v>1485</v>
      </c>
      <c r="X183" s="8">
        <v>359</v>
      </c>
      <c r="Y183" s="8">
        <v>1126</v>
      </c>
    </row>
    <row r="184" spans="1:25" s="8" customFormat="1" ht="45" customHeight="1" x14ac:dyDescent="0.25">
      <c r="A184" s="119">
        <v>173</v>
      </c>
      <c r="B184" s="120" t="s">
        <v>6</v>
      </c>
      <c r="C184" s="31" t="s">
        <v>345</v>
      </c>
      <c r="D184" s="31" t="s">
        <v>246</v>
      </c>
      <c r="E184" s="86" t="s">
        <v>159</v>
      </c>
      <c r="F184" s="31" t="s">
        <v>165</v>
      </c>
      <c r="G184" s="84">
        <v>10000</v>
      </c>
      <c r="H184" s="54">
        <v>19666.669999999998</v>
      </c>
      <c r="I184" s="54">
        <v>0</v>
      </c>
      <c r="J184" s="54"/>
      <c r="K184" s="42">
        <v>0</v>
      </c>
      <c r="L184" s="42">
        <v>0</v>
      </c>
      <c r="M184" s="42">
        <v>0</v>
      </c>
      <c r="N184" s="42">
        <v>0</v>
      </c>
      <c r="O184" s="54">
        <v>4916.6674999999996</v>
      </c>
      <c r="P184" s="55">
        <v>491.66999999999996</v>
      </c>
      <c r="Q184" s="51">
        <f t="shared" si="38"/>
        <v>25075.007499999996</v>
      </c>
      <c r="R184" s="83">
        <v>5530.9083180967737</v>
      </c>
      <c r="S184" s="94">
        <f t="shared" si="39"/>
        <v>19544.099181903221</v>
      </c>
      <c r="T184" s="121" t="str">
        <f>V184</f>
        <v>NO APLICA</v>
      </c>
      <c r="V184" s="80" t="s">
        <v>144</v>
      </c>
      <c r="W184" s="69">
        <f t="shared" si="31"/>
        <v>0</v>
      </c>
    </row>
    <row r="185" spans="1:25" s="8" customFormat="1" ht="45" customHeight="1" x14ac:dyDescent="0.25">
      <c r="A185" s="119">
        <v>174</v>
      </c>
      <c r="B185" s="120" t="s">
        <v>6</v>
      </c>
      <c r="C185" s="31" t="s">
        <v>346</v>
      </c>
      <c r="D185" s="31" t="s">
        <v>337</v>
      </c>
      <c r="E185" s="86" t="s">
        <v>156</v>
      </c>
      <c r="F185" s="31" t="s">
        <v>338</v>
      </c>
      <c r="G185" s="84">
        <v>8000</v>
      </c>
      <c r="H185" s="54">
        <v>15733.33</v>
      </c>
      <c r="I185" s="89">
        <v>0</v>
      </c>
      <c r="J185" s="54"/>
      <c r="K185" s="42">
        <v>0</v>
      </c>
      <c r="L185" s="42">
        <v>0</v>
      </c>
      <c r="M185" s="42">
        <v>0</v>
      </c>
      <c r="N185" s="42">
        <v>0</v>
      </c>
      <c r="O185" s="54">
        <v>3933.3325</v>
      </c>
      <c r="P185" s="55">
        <v>491.66999999999996</v>
      </c>
      <c r="Q185" s="51">
        <f t="shared" si="38"/>
        <v>20158.332499999997</v>
      </c>
      <c r="R185" s="83">
        <v>4206.0710927419368</v>
      </c>
      <c r="S185" s="94">
        <f t="shared" si="39"/>
        <v>15952.26140725806</v>
      </c>
      <c r="T185" s="121">
        <f t="shared" ref="T184:T195" si="41">W185</f>
        <v>778</v>
      </c>
      <c r="V185" s="80" t="s">
        <v>144</v>
      </c>
      <c r="W185" s="69">
        <f t="shared" si="31"/>
        <v>778</v>
      </c>
      <c r="X185" s="8">
        <v>778</v>
      </c>
    </row>
    <row r="186" spans="1:25" s="8" customFormat="1" ht="45" customHeight="1" x14ac:dyDescent="0.25">
      <c r="A186" s="119">
        <v>175</v>
      </c>
      <c r="B186" s="120" t="s">
        <v>6</v>
      </c>
      <c r="C186" s="31" t="s">
        <v>347</v>
      </c>
      <c r="D186" s="31" t="s">
        <v>84</v>
      </c>
      <c r="E186" s="86" t="s">
        <v>156</v>
      </c>
      <c r="F186" s="31" t="s">
        <v>338</v>
      </c>
      <c r="G186" s="84">
        <v>11000</v>
      </c>
      <c r="H186" s="54">
        <v>21633.33</v>
      </c>
      <c r="I186" s="54">
        <v>0</v>
      </c>
      <c r="J186" s="54">
        <v>737.5</v>
      </c>
      <c r="K186" s="42">
        <v>0</v>
      </c>
      <c r="L186" s="42">
        <v>0</v>
      </c>
      <c r="M186" s="42">
        <v>0</v>
      </c>
      <c r="N186" s="42">
        <v>0</v>
      </c>
      <c r="O186" s="54">
        <v>5408.3325000000004</v>
      </c>
      <c r="P186" s="55">
        <v>491.66999999999996</v>
      </c>
      <c r="Q186" s="51">
        <f t="shared" si="38"/>
        <v>28270.8325</v>
      </c>
      <c r="R186" s="83">
        <v>5846.8896411290334</v>
      </c>
      <c r="S186" s="94">
        <f t="shared" si="39"/>
        <v>22423.942858870967</v>
      </c>
      <c r="T186" s="121" t="str">
        <f>V186</f>
        <v>NO APLICA</v>
      </c>
      <c r="V186" s="80" t="s">
        <v>144</v>
      </c>
      <c r="W186" s="69">
        <f t="shared" si="31"/>
        <v>0</v>
      </c>
    </row>
    <row r="187" spans="1:25" s="8" customFormat="1" ht="45" customHeight="1" x14ac:dyDescent="0.25">
      <c r="A187" s="119">
        <v>176</v>
      </c>
      <c r="B187" s="120" t="s">
        <v>6</v>
      </c>
      <c r="C187" s="31" t="s">
        <v>348</v>
      </c>
      <c r="D187" s="31" t="s">
        <v>349</v>
      </c>
      <c r="E187" s="86" t="s">
        <v>156</v>
      </c>
      <c r="F187" s="31" t="s">
        <v>338</v>
      </c>
      <c r="G187" s="84">
        <v>11000</v>
      </c>
      <c r="H187" s="54">
        <v>16500</v>
      </c>
      <c r="I187" s="89">
        <v>0</v>
      </c>
      <c r="J187" s="54">
        <v>562.5</v>
      </c>
      <c r="K187" s="42">
        <v>0</v>
      </c>
      <c r="L187" s="42">
        <v>0</v>
      </c>
      <c r="M187" s="42">
        <v>0</v>
      </c>
      <c r="N187" s="42">
        <v>0</v>
      </c>
      <c r="O187" s="54">
        <v>4125</v>
      </c>
      <c r="P187" s="55">
        <v>375</v>
      </c>
      <c r="Q187" s="51">
        <f t="shared" si="38"/>
        <v>21562.5</v>
      </c>
      <c r="R187" s="83">
        <v>4513.6727419354847</v>
      </c>
      <c r="S187" s="94">
        <f t="shared" si="39"/>
        <v>17048.827258064513</v>
      </c>
      <c r="T187" s="121">
        <f t="shared" si="41"/>
        <v>419</v>
      </c>
      <c r="V187" s="80" t="s">
        <v>144</v>
      </c>
      <c r="W187" s="69">
        <f t="shared" si="31"/>
        <v>419</v>
      </c>
      <c r="X187" s="8">
        <v>419</v>
      </c>
    </row>
    <row r="188" spans="1:25" s="8" customFormat="1" ht="45" customHeight="1" x14ac:dyDescent="0.25">
      <c r="A188" s="119">
        <v>177</v>
      </c>
      <c r="B188" s="120" t="s">
        <v>6</v>
      </c>
      <c r="C188" s="60" t="s">
        <v>244</v>
      </c>
      <c r="D188" s="58" t="s">
        <v>65</v>
      </c>
      <c r="E188" s="31" t="s">
        <v>155</v>
      </c>
      <c r="F188" s="31" t="s">
        <v>172</v>
      </c>
      <c r="G188" s="54">
        <v>8000</v>
      </c>
      <c r="H188" s="42">
        <v>12000</v>
      </c>
      <c r="I188" s="89">
        <v>0</v>
      </c>
      <c r="J188" s="42"/>
      <c r="K188" s="42">
        <v>0</v>
      </c>
      <c r="L188" s="42">
        <v>0</v>
      </c>
      <c r="M188" s="42">
        <v>0</v>
      </c>
      <c r="N188" s="42">
        <v>0</v>
      </c>
      <c r="O188" s="54">
        <v>3000</v>
      </c>
      <c r="P188" s="55">
        <v>375</v>
      </c>
      <c r="Q188" s="51">
        <f t="shared" si="38"/>
        <v>15375</v>
      </c>
      <c r="R188" s="79">
        <v>3262.2009677419355</v>
      </c>
      <c r="S188" s="94">
        <f t="shared" si="39"/>
        <v>12112.799032258064</v>
      </c>
      <c r="T188" s="121" t="str">
        <f>V188</f>
        <v>NO APLICA</v>
      </c>
      <c r="V188" s="80" t="s">
        <v>144</v>
      </c>
      <c r="W188" s="69">
        <f t="shared" si="31"/>
        <v>0</v>
      </c>
    </row>
    <row r="189" spans="1:25" s="8" customFormat="1" ht="45" customHeight="1" x14ac:dyDescent="0.25">
      <c r="A189" s="119">
        <v>178</v>
      </c>
      <c r="B189" s="120" t="s">
        <v>6</v>
      </c>
      <c r="C189" s="31" t="s">
        <v>350</v>
      </c>
      <c r="D189" s="31" t="s">
        <v>351</v>
      </c>
      <c r="E189" s="86" t="s">
        <v>155</v>
      </c>
      <c r="F189" s="31" t="s">
        <v>172</v>
      </c>
      <c r="G189" s="84">
        <v>11000</v>
      </c>
      <c r="H189" s="54">
        <v>16500</v>
      </c>
      <c r="I189" s="89">
        <v>0</v>
      </c>
      <c r="J189" s="54">
        <v>562.5</v>
      </c>
      <c r="K189" s="42">
        <v>0</v>
      </c>
      <c r="L189" s="42">
        <v>0</v>
      </c>
      <c r="M189" s="42">
        <v>0</v>
      </c>
      <c r="N189" s="42">
        <v>0</v>
      </c>
      <c r="O189" s="54">
        <v>4125</v>
      </c>
      <c r="P189" s="55">
        <v>375</v>
      </c>
      <c r="Q189" s="51">
        <f t="shared" si="38"/>
        <v>21562.5</v>
      </c>
      <c r="R189" s="83">
        <v>4513.6727419354847</v>
      </c>
      <c r="S189" s="94">
        <f t="shared" si="39"/>
        <v>17048.827258064513</v>
      </c>
      <c r="T189" s="121" t="str">
        <f t="shared" ref="T189:T192" si="42">V189</f>
        <v>NO APLICA</v>
      </c>
      <c r="V189" s="80" t="s">
        <v>144</v>
      </c>
      <c r="W189" s="69">
        <f t="shared" si="31"/>
        <v>0</v>
      </c>
    </row>
    <row r="190" spans="1:25" s="8" customFormat="1" ht="45" customHeight="1" x14ac:dyDescent="0.25">
      <c r="A190" s="119">
        <v>179</v>
      </c>
      <c r="B190" s="120" t="s">
        <v>6</v>
      </c>
      <c r="C190" s="31" t="s">
        <v>352</v>
      </c>
      <c r="D190" s="31" t="s">
        <v>63</v>
      </c>
      <c r="E190" s="86" t="s">
        <v>156</v>
      </c>
      <c r="F190" s="31" t="s">
        <v>338</v>
      </c>
      <c r="G190" s="84">
        <v>6000</v>
      </c>
      <c r="H190" s="54">
        <v>9000</v>
      </c>
      <c r="I190" s="54">
        <v>0</v>
      </c>
      <c r="J190" s="54"/>
      <c r="K190" s="42">
        <v>0</v>
      </c>
      <c r="L190" s="42">
        <v>0</v>
      </c>
      <c r="M190" s="42">
        <v>0</v>
      </c>
      <c r="N190" s="42">
        <v>0</v>
      </c>
      <c r="O190" s="54">
        <v>2250</v>
      </c>
      <c r="P190" s="55">
        <v>375</v>
      </c>
      <c r="Q190" s="51">
        <f t="shared" si="38"/>
        <v>11625</v>
      </c>
      <c r="R190" s="83">
        <v>2503.7332258064521</v>
      </c>
      <c r="S190" s="94">
        <f t="shared" si="39"/>
        <v>9121.2667741935475</v>
      </c>
      <c r="T190" s="121" t="str">
        <f t="shared" si="42"/>
        <v>NO APLICA</v>
      </c>
      <c r="V190" s="80" t="s">
        <v>144</v>
      </c>
      <c r="W190" s="69">
        <f t="shared" si="31"/>
        <v>0</v>
      </c>
    </row>
    <row r="191" spans="1:25" s="8" customFormat="1" ht="45" customHeight="1" x14ac:dyDescent="0.25">
      <c r="A191" s="119">
        <v>180</v>
      </c>
      <c r="B191" s="120" t="s">
        <v>6</v>
      </c>
      <c r="C191" s="31" t="s">
        <v>353</v>
      </c>
      <c r="D191" s="31" t="s">
        <v>354</v>
      </c>
      <c r="E191" s="86" t="s">
        <v>158</v>
      </c>
      <c r="F191" s="31" t="s">
        <v>165</v>
      </c>
      <c r="G191" s="84">
        <v>7000</v>
      </c>
      <c r="H191" s="54">
        <v>10500</v>
      </c>
      <c r="I191" s="89">
        <v>0</v>
      </c>
      <c r="J191" s="54"/>
      <c r="K191" s="42">
        <v>0</v>
      </c>
      <c r="L191" s="42">
        <v>0</v>
      </c>
      <c r="M191" s="42">
        <v>0</v>
      </c>
      <c r="N191" s="42">
        <v>0</v>
      </c>
      <c r="O191" s="54">
        <v>2625</v>
      </c>
      <c r="P191" s="55">
        <v>375</v>
      </c>
      <c r="Q191" s="51">
        <f t="shared" si="38"/>
        <v>13500</v>
      </c>
      <c r="R191" s="83">
        <v>2882.967096774194</v>
      </c>
      <c r="S191" s="94">
        <f t="shared" si="39"/>
        <v>10617.032903225805</v>
      </c>
      <c r="T191" s="121" t="str">
        <f t="shared" si="42"/>
        <v>NO APLICA</v>
      </c>
      <c r="V191" s="80" t="s">
        <v>144</v>
      </c>
      <c r="W191" s="69">
        <f t="shared" si="31"/>
        <v>0</v>
      </c>
    </row>
    <row r="192" spans="1:25" s="8" customFormat="1" ht="45" customHeight="1" x14ac:dyDescent="0.25">
      <c r="A192" s="119">
        <v>181</v>
      </c>
      <c r="B192" s="120" t="s">
        <v>6</v>
      </c>
      <c r="C192" s="31" t="s">
        <v>355</v>
      </c>
      <c r="D192" s="31" t="s">
        <v>356</v>
      </c>
      <c r="E192" s="86" t="s">
        <v>156</v>
      </c>
      <c r="F192" s="31" t="s">
        <v>338</v>
      </c>
      <c r="G192" s="84">
        <v>11000</v>
      </c>
      <c r="H192" s="54">
        <v>16500</v>
      </c>
      <c r="I192" s="54">
        <v>0</v>
      </c>
      <c r="J192" s="54">
        <v>562.5</v>
      </c>
      <c r="K192" s="42">
        <v>0</v>
      </c>
      <c r="L192" s="42">
        <v>0</v>
      </c>
      <c r="M192" s="42">
        <v>0</v>
      </c>
      <c r="N192" s="42">
        <v>0</v>
      </c>
      <c r="O192" s="54">
        <v>4125</v>
      </c>
      <c r="P192" s="55">
        <v>375</v>
      </c>
      <c r="Q192" s="51">
        <f t="shared" si="38"/>
        <v>21562.5</v>
      </c>
      <c r="R192" s="83">
        <v>4513.6727419354847</v>
      </c>
      <c r="S192" s="94">
        <f t="shared" si="39"/>
        <v>17048.827258064513</v>
      </c>
      <c r="T192" s="121" t="str">
        <f t="shared" si="42"/>
        <v>NO APLICA</v>
      </c>
      <c r="V192" s="80" t="s">
        <v>144</v>
      </c>
      <c r="W192" s="69">
        <f t="shared" si="31"/>
        <v>0</v>
      </c>
    </row>
    <row r="193" spans="1:396" s="8" customFormat="1" ht="45" customHeight="1" x14ac:dyDescent="0.25">
      <c r="A193" s="119">
        <v>182</v>
      </c>
      <c r="B193" s="120" t="s">
        <v>6</v>
      </c>
      <c r="C193" s="31" t="s">
        <v>357</v>
      </c>
      <c r="D193" s="31" t="s">
        <v>358</v>
      </c>
      <c r="E193" s="86" t="s">
        <v>156</v>
      </c>
      <c r="F193" s="31" t="s">
        <v>338</v>
      </c>
      <c r="G193" s="84">
        <v>15000</v>
      </c>
      <c r="H193" s="54">
        <v>22500</v>
      </c>
      <c r="I193" s="89">
        <v>0</v>
      </c>
      <c r="J193" s="54">
        <v>562.5</v>
      </c>
      <c r="K193" s="42">
        <v>0</v>
      </c>
      <c r="L193" s="42">
        <v>0</v>
      </c>
      <c r="M193" s="42">
        <v>0</v>
      </c>
      <c r="N193" s="42">
        <v>0</v>
      </c>
      <c r="O193" s="54">
        <v>5625</v>
      </c>
      <c r="P193" s="55">
        <v>375</v>
      </c>
      <c r="Q193" s="51">
        <f t="shared" si="38"/>
        <v>29062.5</v>
      </c>
      <c r="R193" s="83">
        <v>6416.168225806452</v>
      </c>
      <c r="S193" s="94">
        <f t="shared" si="39"/>
        <v>22646.331774193546</v>
      </c>
      <c r="T193" s="121">
        <f t="shared" si="41"/>
        <v>767</v>
      </c>
      <c r="V193" s="80" t="s">
        <v>144</v>
      </c>
      <c r="W193" s="69">
        <f t="shared" si="31"/>
        <v>767</v>
      </c>
      <c r="X193" s="8">
        <v>767</v>
      </c>
    </row>
    <row r="194" spans="1:396" s="8" customFormat="1" ht="45" customHeight="1" x14ac:dyDescent="0.25">
      <c r="A194" s="119">
        <v>183</v>
      </c>
      <c r="B194" s="120" t="s">
        <v>6</v>
      </c>
      <c r="C194" s="31" t="s">
        <v>359</v>
      </c>
      <c r="D194" s="31" t="s">
        <v>360</v>
      </c>
      <c r="E194" s="86" t="s">
        <v>159</v>
      </c>
      <c r="F194" s="31" t="s">
        <v>165</v>
      </c>
      <c r="G194" s="84">
        <v>8000</v>
      </c>
      <c r="H194" s="54">
        <v>12000</v>
      </c>
      <c r="I194" s="54">
        <v>0</v>
      </c>
      <c r="J194" s="54"/>
      <c r="K194" s="42">
        <v>0</v>
      </c>
      <c r="L194" s="42">
        <v>0</v>
      </c>
      <c r="M194" s="42">
        <v>0</v>
      </c>
      <c r="N194" s="42">
        <v>0</v>
      </c>
      <c r="O194" s="54">
        <v>3000</v>
      </c>
      <c r="P194" s="55">
        <v>375</v>
      </c>
      <c r="Q194" s="51">
        <f t="shared" si="38"/>
        <v>15375</v>
      </c>
      <c r="R194" s="83">
        <v>3262.2009677419355</v>
      </c>
      <c r="S194" s="94">
        <f t="shared" si="39"/>
        <v>12112.799032258064</v>
      </c>
      <c r="T194" s="121" t="str">
        <f>V194</f>
        <v>NO APLICA</v>
      </c>
      <c r="V194" s="80" t="s">
        <v>144</v>
      </c>
      <c r="W194" s="69">
        <f t="shared" si="31"/>
        <v>0</v>
      </c>
    </row>
    <row r="195" spans="1:396" s="8" customFormat="1" ht="45" customHeight="1" thickBot="1" x14ac:dyDescent="0.3">
      <c r="A195" s="122">
        <v>184</v>
      </c>
      <c r="B195" s="123" t="s">
        <v>6</v>
      </c>
      <c r="C195" s="85" t="s">
        <v>361</v>
      </c>
      <c r="D195" s="85" t="s">
        <v>362</v>
      </c>
      <c r="E195" s="87" t="s">
        <v>156</v>
      </c>
      <c r="F195" s="85" t="s">
        <v>338</v>
      </c>
      <c r="G195" s="88">
        <v>11000</v>
      </c>
      <c r="H195" s="89">
        <v>16500</v>
      </c>
      <c r="I195" s="89">
        <v>0</v>
      </c>
      <c r="J195" s="89">
        <v>562.5</v>
      </c>
      <c r="K195" s="42">
        <v>0</v>
      </c>
      <c r="L195" s="42">
        <v>0</v>
      </c>
      <c r="M195" s="42">
        <v>0</v>
      </c>
      <c r="N195" s="42">
        <v>0</v>
      </c>
      <c r="O195" s="89">
        <v>4125</v>
      </c>
      <c r="P195" s="91">
        <v>375</v>
      </c>
      <c r="Q195" s="51">
        <f t="shared" si="38"/>
        <v>21562.5</v>
      </c>
      <c r="R195" s="93">
        <v>4513.6727419354847</v>
      </c>
      <c r="S195" s="94">
        <f t="shared" si="39"/>
        <v>17048.827258064513</v>
      </c>
      <c r="T195" s="121">
        <f t="shared" si="41"/>
        <v>810</v>
      </c>
      <c r="V195" s="80" t="s">
        <v>144</v>
      </c>
      <c r="W195" s="69">
        <f t="shared" si="31"/>
        <v>810</v>
      </c>
      <c r="X195" s="8">
        <v>810</v>
      </c>
    </row>
    <row r="196" spans="1:396" s="8" customFormat="1" ht="24.95" customHeight="1" thickBot="1" x14ac:dyDescent="0.3">
      <c r="A196" s="72">
        <f>A195</f>
        <v>184</v>
      </c>
      <c r="B196" s="96"/>
      <c r="C196" s="105" t="s">
        <v>18</v>
      </c>
      <c r="D196" s="106"/>
      <c r="E196" s="97"/>
      <c r="F196" s="98"/>
      <c r="G196" s="99">
        <f>SUM(G19:G195)</f>
        <v>1513000</v>
      </c>
      <c r="H196" s="99">
        <f t="shared" ref="H196:S196" si="43">SUM(H19:H195)</f>
        <v>1592766.6600000001</v>
      </c>
      <c r="I196" s="99">
        <f t="shared" si="43"/>
        <v>0</v>
      </c>
      <c r="J196" s="99">
        <f t="shared" si="43"/>
        <v>20050.000000000004</v>
      </c>
      <c r="K196" s="99">
        <f t="shared" si="43"/>
        <v>0</v>
      </c>
      <c r="L196" s="99">
        <f t="shared" si="43"/>
        <v>0</v>
      </c>
      <c r="M196" s="99">
        <f t="shared" si="43"/>
        <v>0</v>
      </c>
      <c r="N196" s="99">
        <f t="shared" si="43"/>
        <v>0</v>
      </c>
      <c r="O196" s="99">
        <f t="shared" si="43"/>
        <v>398191.66500000004</v>
      </c>
      <c r="P196" s="99">
        <f t="shared" si="43"/>
        <v>46341.68</v>
      </c>
      <c r="Q196" s="99">
        <f>SUM(Q19:Q195)-0.01</f>
        <v>2057349.9950000001</v>
      </c>
      <c r="R196" s="99">
        <f>SUM(R19:R195)+0.02</f>
        <v>539270.49159632251</v>
      </c>
      <c r="S196" s="99">
        <f>SUM(S19:S195)-0.03</f>
        <v>1518079.5034036781</v>
      </c>
      <c r="T196" s="99">
        <f>SUM(T12:T195)</f>
        <v>133610.31</v>
      </c>
      <c r="U196" s="99">
        <f t="shared" ref="H196:AE196" si="44">SUM(U12:U182)</f>
        <v>0</v>
      </c>
      <c r="V196" s="99">
        <f t="shared" si="44"/>
        <v>0</v>
      </c>
      <c r="W196" s="99">
        <f>SUM(W12:W195)</f>
        <v>133610.31</v>
      </c>
      <c r="X196" s="99"/>
      <c r="Y196" s="99"/>
      <c r="Z196" s="99"/>
      <c r="AA196" s="99"/>
      <c r="AB196" s="99"/>
      <c r="AC196" s="99"/>
      <c r="AD196" s="99"/>
      <c r="AE196" s="99"/>
    </row>
    <row r="197" spans="1:396" s="10" customFormat="1" ht="11.25" customHeight="1" x14ac:dyDescent="0.25">
      <c r="A197" s="33"/>
      <c r="B197" s="34"/>
      <c r="C197" s="43"/>
      <c r="D197" s="43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6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9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9"/>
      <c r="HW197" s="9"/>
      <c r="HX197" s="9"/>
      <c r="HY197" s="9"/>
      <c r="HZ197" s="9"/>
      <c r="IA197" s="9"/>
      <c r="IB197" s="9"/>
      <c r="IC197" s="9"/>
      <c r="ID197" s="9"/>
      <c r="IE197" s="9"/>
      <c r="IF197" s="9"/>
      <c r="IG197" s="9"/>
      <c r="IH197" s="9"/>
      <c r="II197" s="9"/>
      <c r="IJ197" s="9"/>
      <c r="IK197" s="9"/>
      <c r="IL197" s="9"/>
      <c r="IM197" s="9"/>
      <c r="IN197" s="9"/>
      <c r="IO197" s="9"/>
      <c r="IP197" s="9"/>
      <c r="IQ197" s="9"/>
      <c r="IR197" s="9"/>
      <c r="IS197" s="9"/>
      <c r="IT197" s="9"/>
      <c r="IU197" s="9"/>
      <c r="IV197" s="9"/>
      <c r="IW197" s="9"/>
      <c r="IX197" s="9"/>
      <c r="IY197" s="9"/>
      <c r="IZ197" s="9"/>
      <c r="JA197" s="9"/>
      <c r="JB197" s="9"/>
      <c r="JC197" s="9"/>
      <c r="JD197" s="9"/>
      <c r="JE197" s="9"/>
      <c r="JF197" s="9"/>
      <c r="JG197" s="9"/>
      <c r="JH197" s="9"/>
      <c r="JI197" s="9"/>
      <c r="JJ197" s="9"/>
      <c r="JK197" s="9"/>
      <c r="JL197" s="9"/>
      <c r="JM197" s="9"/>
      <c r="JN197" s="9"/>
      <c r="JO197" s="9"/>
      <c r="JP197" s="9"/>
      <c r="JQ197" s="9"/>
      <c r="JR197" s="9"/>
      <c r="JS197" s="9"/>
      <c r="JT197" s="9"/>
      <c r="JU197" s="9"/>
      <c r="JV197" s="9"/>
      <c r="JW197" s="9"/>
      <c r="JX197" s="9"/>
      <c r="JY197" s="9"/>
      <c r="JZ197" s="9"/>
      <c r="KA197" s="9"/>
      <c r="KB197" s="9"/>
      <c r="KC197" s="9"/>
      <c r="KD197" s="9"/>
      <c r="KE197" s="9"/>
      <c r="KF197" s="9"/>
      <c r="KG197" s="9"/>
      <c r="KH197" s="9"/>
      <c r="KI197" s="9"/>
      <c r="KJ197" s="9"/>
      <c r="KK197" s="9"/>
      <c r="KL197" s="9"/>
      <c r="KM197" s="9"/>
      <c r="KN197" s="9"/>
      <c r="KO197" s="9"/>
      <c r="KP197" s="9"/>
      <c r="KQ197" s="9"/>
      <c r="KR197" s="9"/>
      <c r="KS197" s="9"/>
      <c r="KT197" s="9"/>
      <c r="KU197" s="9"/>
      <c r="KV197" s="9"/>
      <c r="KW197" s="9"/>
      <c r="KX197" s="9"/>
      <c r="KY197" s="9"/>
      <c r="KZ197" s="9"/>
      <c r="LA197" s="9"/>
      <c r="LB197" s="9"/>
      <c r="LC197" s="9"/>
      <c r="LD197" s="9"/>
      <c r="LE197" s="9"/>
      <c r="LF197" s="9"/>
      <c r="LG197" s="9"/>
      <c r="LH197" s="9"/>
      <c r="LI197" s="9"/>
      <c r="LJ197" s="9"/>
      <c r="LK197" s="9"/>
      <c r="LL197" s="9"/>
      <c r="LM197" s="9"/>
      <c r="LN197" s="9"/>
      <c r="LO197" s="9"/>
      <c r="LP197" s="9"/>
      <c r="LQ197" s="9"/>
      <c r="LR197" s="9"/>
      <c r="LS197" s="9"/>
      <c r="LT197" s="9"/>
      <c r="LU197" s="9"/>
      <c r="LV197" s="9"/>
      <c r="LW197" s="9"/>
      <c r="LX197" s="9"/>
      <c r="LY197" s="9"/>
      <c r="LZ197" s="9"/>
      <c r="MA197" s="9"/>
      <c r="MB197" s="9"/>
      <c r="MC197" s="9"/>
      <c r="MD197" s="9"/>
      <c r="ME197" s="9"/>
      <c r="MF197" s="9"/>
      <c r="MG197" s="9"/>
      <c r="MH197" s="9"/>
      <c r="MI197" s="9"/>
      <c r="MJ197" s="9"/>
      <c r="MK197" s="9"/>
      <c r="ML197" s="9"/>
      <c r="MM197" s="9"/>
      <c r="MN197" s="9"/>
      <c r="MO197" s="9"/>
      <c r="MP197" s="9"/>
      <c r="MQ197" s="9"/>
      <c r="MR197" s="9"/>
      <c r="MS197" s="9"/>
      <c r="MT197" s="9"/>
      <c r="MU197" s="9"/>
      <c r="MV197" s="9"/>
      <c r="MW197" s="9"/>
      <c r="MX197" s="9"/>
      <c r="MY197" s="9"/>
      <c r="MZ197" s="9"/>
      <c r="NA197" s="9"/>
      <c r="NB197" s="9"/>
      <c r="NC197" s="9"/>
      <c r="ND197" s="9"/>
      <c r="NE197" s="9"/>
      <c r="NF197" s="9"/>
      <c r="NG197" s="9"/>
      <c r="NH197" s="9"/>
      <c r="NI197" s="9"/>
      <c r="NJ197" s="9"/>
      <c r="NK197" s="9"/>
      <c r="NL197" s="9"/>
      <c r="NM197" s="9"/>
      <c r="NN197" s="9"/>
      <c r="NO197" s="9"/>
      <c r="NP197" s="9"/>
      <c r="NQ197" s="9"/>
      <c r="NR197" s="9"/>
      <c r="NS197" s="9"/>
      <c r="NT197" s="9"/>
      <c r="NU197" s="9"/>
      <c r="NV197" s="9"/>
      <c r="NW197" s="9"/>
      <c r="NX197" s="9"/>
      <c r="NY197" s="9"/>
      <c r="NZ197" s="9"/>
      <c r="OA197" s="9"/>
      <c r="OB197" s="9"/>
      <c r="OC197" s="9"/>
      <c r="OD197" s="9"/>
      <c r="OE197" s="9"/>
      <c r="OF197" s="9"/>
    </row>
    <row r="198" spans="1:396" s="10" customFormat="1" ht="24.75" customHeight="1" x14ac:dyDescent="0.25">
      <c r="A198" s="37" t="s">
        <v>41</v>
      </c>
      <c r="B198" s="38"/>
      <c r="C198" s="118" t="s">
        <v>178</v>
      </c>
      <c r="D198" s="118"/>
      <c r="E198" s="39"/>
      <c r="F198" s="39"/>
      <c r="G198" s="40"/>
      <c r="H198" s="40"/>
      <c r="I198" s="40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6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9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9"/>
      <c r="HG198" s="9"/>
      <c r="HH198" s="9"/>
      <c r="HI198" s="9"/>
      <c r="HJ198" s="9"/>
      <c r="HK198" s="9"/>
      <c r="HL198" s="9"/>
      <c r="HM198" s="9"/>
      <c r="HN198" s="9"/>
      <c r="HO198" s="9"/>
      <c r="HP198" s="9"/>
      <c r="HQ198" s="9"/>
      <c r="HR198" s="9"/>
      <c r="HS198" s="9"/>
      <c r="HT198" s="9"/>
      <c r="HU198" s="9"/>
      <c r="HV198" s="9"/>
      <c r="HW198" s="9"/>
      <c r="HX198" s="9"/>
      <c r="HY198" s="9"/>
      <c r="HZ198" s="9"/>
      <c r="IA198" s="9"/>
      <c r="IB198" s="9"/>
      <c r="IC198" s="9"/>
      <c r="ID198" s="9"/>
      <c r="IE198" s="9"/>
      <c r="IF198" s="9"/>
      <c r="IG198" s="9"/>
      <c r="IH198" s="9"/>
      <c r="II198" s="9"/>
      <c r="IJ198" s="9"/>
      <c r="IK198" s="9"/>
      <c r="IL198" s="9"/>
      <c r="IM198" s="9"/>
      <c r="IN198" s="9"/>
      <c r="IO198" s="9"/>
      <c r="IP198" s="9"/>
      <c r="IQ198" s="9"/>
      <c r="IR198" s="9"/>
      <c r="IS198" s="9"/>
      <c r="IT198" s="9"/>
      <c r="IU198" s="9"/>
      <c r="IV198" s="9"/>
      <c r="IW198" s="9"/>
      <c r="IX198" s="9"/>
      <c r="IY198" s="9"/>
      <c r="IZ198" s="9"/>
      <c r="JA198" s="9"/>
      <c r="JB198" s="9"/>
      <c r="JC198" s="9"/>
      <c r="JD198" s="9"/>
      <c r="JE198" s="9"/>
      <c r="JF198" s="9"/>
      <c r="JG198" s="9"/>
      <c r="JH198" s="9"/>
      <c r="JI198" s="9"/>
      <c r="JJ198" s="9"/>
      <c r="JK198" s="9"/>
      <c r="JL198" s="9"/>
      <c r="JM198" s="9"/>
      <c r="JN198" s="9"/>
      <c r="JO198" s="9"/>
      <c r="JP198" s="9"/>
      <c r="JQ198" s="9"/>
      <c r="JR198" s="9"/>
      <c r="JS198" s="9"/>
      <c r="JT198" s="9"/>
      <c r="JU198" s="9"/>
      <c r="JV198" s="9"/>
      <c r="JW198" s="9"/>
      <c r="JX198" s="9"/>
      <c r="JY198" s="9"/>
      <c r="JZ198" s="9"/>
      <c r="KA198" s="9"/>
      <c r="KB198" s="9"/>
      <c r="KC198" s="9"/>
      <c r="KD198" s="9"/>
      <c r="KE198" s="9"/>
      <c r="KF198" s="9"/>
      <c r="KG198" s="9"/>
      <c r="KH198" s="9"/>
      <c r="KI198" s="9"/>
      <c r="KJ198" s="9"/>
      <c r="KK198" s="9"/>
      <c r="KL198" s="9"/>
      <c r="KM198" s="9"/>
      <c r="KN198" s="9"/>
      <c r="KO198" s="9"/>
      <c r="KP198" s="9"/>
      <c r="KQ198" s="9"/>
      <c r="KR198" s="9"/>
      <c r="KS198" s="9"/>
      <c r="KT198" s="9"/>
      <c r="KU198" s="9"/>
      <c r="KV198" s="9"/>
      <c r="KW198" s="9"/>
      <c r="KX198" s="9"/>
      <c r="KY198" s="9"/>
      <c r="KZ198" s="9"/>
      <c r="LA198" s="9"/>
      <c r="LB198" s="9"/>
      <c r="LC198" s="9"/>
      <c r="LD198" s="9"/>
      <c r="LE198" s="9"/>
      <c r="LF198" s="9"/>
      <c r="LG198" s="9"/>
      <c r="LH198" s="9"/>
      <c r="LI198" s="9"/>
      <c r="LJ198" s="9"/>
      <c r="LK198" s="9"/>
      <c r="LL198" s="9"/>
      <c r="LM198" s="9"/>
      <c r="LN198" s="9"/>
      <c r="LO198" s="9"/>
      <c r="LP198" s="9"/>
      <c r="LQ198" s="9"/>
      <c r="LR198" s="9"/>
      <c r="LS198" s="9"/>
      <c r="LT198" s="9"/>
      <c r="LU198" s="9"/>
      <c r="LV198" s="9"/>
      <c r="LW198" s="9"/>
      <c r="LX198" s="9"/>
      <c r="LY198" s="9"/>
      <c r="LZ198" s="9"/>
      <c r="MA198" s="9"/>
      <c r="MB198" s="9"/>
      <c r="MC198" s="9"/>
      <c r="MD198" s="9"/>
      <c r="ME198" s="9"/>
      <c r="MF198" s="9"/>
      <c r="MG198" s="9"/>
      <c r="MH198" s="9"/>
      <c r="MI198" s="9"/>
      <c r="MJ198" s="9"/>
      <c r="MK198" s="9"/>
      <c r="ML198" s="9"/>
      <c r="MM198" s="9"/>
      <c r="MN198" s="9"/>
      <c r="MO198" s="9"/>
      <c r="MP198" s="9"/>
      <c r="MQ198" s="9"/>
      <c r="MR198" s="9"/>
      <c r="MS198" s="9"/>
      <c r="MT198" s="9"/>
      <c r="MU198" s="9"/>
      <c r="MV198" s="9"/>
      <c r="MW198" s="9"/>
      <c r="MX198" s="9"/>
      <c r="MY198" s="9"/>
      <c r="MZ198" s="9"/>
      <c r="NA198" s="9"/>
      <c r="NB198" s="9"/>
      <c r="NC198" s="9"/>
      <c r="ND198" s="9"/>
      <c r="NE198" s="9"/>
      <c r="NF198" s="9"/>
      <c r="NG198" s="9"/>
      <c r="NH198" s="9"/>
      <c r="NI198" s="9"/>
      <c r="NJ198" s="9"/>
      <c r="NK198" s="9"/>
      <c r="NL198" s="9"/>
      <c r="NM198" s="9"/>
      <c r="NN198" s="9"/>
      <c r="NO198" s="9"/>
      <c r="NP198" s="9"/>
      <c r="NQ198" s="9"/>
      <c r="NR198" s="9"/>
      <c r="NS198" s="9"/>
      <c r="NT198" s="9"/>
      <c r="NU198" s="9"/>
      <c r="NV198" s="9"/>
      <c r="NW198" s="9"/>
      <c r="NX198" s="9"/>
      <c r="NY198" s="9"/>
      <c r="NZ198" s="9"/>
      <c r="OA198" s="9"/>
      <c r="OB198" s="9"/>
      <c r="OC198" s="9"/>
      <c r="OD198" s="9"/>
      <c r="OE198" s="9"/>
      <c r="OF198" s="9"/>
    </row>
    <row r="199" spans="1:396" s="10" customFormat="1" ht="21" customHeight="1" x14ac:dyDescent="0.25">
      <c r="A199" s="33"/>
      <c r="B199" s="38"/>
      <c r="C199" s="117" t="s">
        <v>177</v>
      </c>
      <c r="D199" s="117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6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9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9"/>
      <c r="HW199" s="9"/>
      <c r="HX199" s="9"/>
      <c r="HY199" s="9"/>
      <c r="HZ199" s="9"/>
      <c r="IA199" s="9"/>
      <c r="IB199" s="9"/>
      <c r="IC199" s="9"/>
      <c r="ID199" s="9"/>
      <c r="IE199" s="9"/>
      <c r="IF199" s="9"/>
      <c r="IG199" s="9"/>
      <c r="IH199" s="9"/>
      <c r="II199" s="9"/>
      <c r="IJ199" s="9"/>
      <c r="IK199" s="9"/>
      <c r="IL199" s="9"/>
      <c r="IM199" s="9"/>
      <c r="IN199" s="9"/>
      <c r="IO199" s="9"/>
      <c r="IP199" s="9"/>
      <c r="IQ199" s="9"/>
      <c r="IR199" s="9"/>
      <c r="IS199" s="9"/>
      <c r="IT199" s="9"/>
      <c r="IU199" s="9"/>
      <c r="IV199" s="9"/>
      <c r="IW199" s="9"/>
      <c r="IX199" s="9"/>
      <c r="IY199" s="9"/>
      <c r="IZ199" s="9"/>
      <c r="JA199" s="9"/>
      <c r="JB199" s="9"/>
      <c r="JC199" s="9"/>
      <c r="JD199" s="9"/>
      <c r="JE199" s="9"/>
      <c r="JF199" s="9"/>
      <c r="JG199" s="9"/>
      <c r="JH199" s="9"/>
      <c r="JI199" s="9"/>
      <c r="JJ199" s="9"/>
      <c r="JK199" s="9"/>
      <c r="JL199" s="9"/>
      <c r="JM199" s="9"/>
      <c r="JN199" s="9"/>
      <c r="JO199" s="9"/>
      <c r="JP199" s="9"/>
      <c r="JQ199" s="9"/>
      <c r="JR199" s="9"/>
      <c r="JS199" s="9"/>
      <c r="JT199" s="9"/>
      <c r="JU199" s="9"/>
      <c r="JV199" s="9"/>
      <c r="JW199" s="9"/>
      <c r="JX199" s="9"/>
      <c r="JY199" s="9"/>
      <c r="JZ199" s="9"/>
      <c r="KA199" s="9"/>
      <c r="KB199" s="9"/>
      <c r="KC199" s="9"/>
      <c r="KD199" s="9"/>
      <c r="KE199" s="9"/>
      <c r="KF199" s="9"/>
      <c r="KG199" s="9"/>
      <c r="KH199" s="9"/>
      <c r="KI199" s="9"/>
      <c r="KJ199" s="9"/>
      <c r="KK199" s="9"/>
      <c r="KL199" s="9"/>
      <c r="KM199" s="9"/>
      <c r="KN199" s="9"/>
      <c r="KO199" s="9"/>
      <c r="KP199" s="9"/>
      <c r="KQ199" s="9"/>
      <c r="KR199" s="9"/>
      <c r="KS199" s="9"/>
      <c r="KT199" s="9"/>
      <c r="KU199" s="9"/>
      <c r="KV199" s="9"/>
      <c r="KW199" s="9"/>
      <c r="KX199" s="9"/>
      <c r="KY199" s="9"/>
      <c r="KZ199" s="9"/>
      <c r="LA199" s="9"/>
      <c r="LB199" s="9"/>
      <c r="LC199" s="9"/>
      <c r="LD199" s="9"/>
      <c r="LE199" s="9"/>
      <c r="LF199" s="9"/>
      <c r="LG199" s="9"/>
      <c r="LH199" s="9"/>
      <c r="LI199" s="9"/>
      <c r="LJ199" s="9"/>
      <c r="LK199" s="9"/>
      <c r="LL199" s="9"/>
      <c r="LM199" s="9"/>
      <c r="LN199" s="9"/>
      <c r="LO199" s="9"/>
      <c r="LP199" s="9"/>
      <c r="LQ199" s="9"/>
      <c r="LR199" s="9"/>
      <c r="LS199" s="9"/>
      <c r="LT199" s="9"/>
      <c r="LU199" s="9"/>
      <c r="LV199" s="9"/>
      <c r="LW199" s="9"/>
      <c r="LX199" s="9"/>
      <c r="LY199" s="9"/>
      <c r="LZ199" s="9"/>
      <c r="MA199" s="9"/>
      <c r="MB199" s="9"/>
      <c r="MC199" s="9"/>
      <c r="MD199" s="9"/>
      <c r="ME199" s="9"/>
      <c r="MF199" s="9"/>
      <c r="MG199" s="9"/>
      <c r="MH199" s="9"/>
      <c r="MI199" s="9"/>
      <c r="MJ199" s="9"/>
      <c r="MK199" s="9"/>
      <c r="ML199" s="9"/>
      <c r="MM199" s="9"/>
      <c r="MN199" s="9"/>
      <c r="MO199" s="9"/>
      <c r="MP199" s="9"/>
      <c r="MQ199" s="9"/>
      <c r="MR199" s="9"/>
      <c r="MS199" s="9"/>
      <c r="MT199" s="9"/>
      <c r="MU199" s="9"/>
      <c r="MV199" s="9"/>
      <c r="MW199" s="9"/>
      <c r="MX199" s="9"/>
      <c r="MY199" s="9"/>
      <c r="MZ199" s="9"/>
      <c r="NA199" s="9"/>
      <c r="NB199" s="9"/>
      <c r="NC199" s="9"/>
      <c r="ND199" s="9"/>
      <c r="NE199" s="9"/>
      <c r="NF199" s="9"/>
      <c r="NG199" s="9"/>
      <c r="NH199" s="9"/>
      <c r="NI199" s="9"/>
      <c r="NJ199" s="9"/>
      <c r="NK199" s="9"/>
      <c r="NL199" s="9"/>
      <c r="NM199" s="9"/>
      <c r="NN199" s="9"/>
      <c r="NO199" s="9"/>
      <c r="NP199" s="9"/>
      <c r="NQ199" s="9"/>
      <c r="NR199" s="9"/>
      <c r="NS199" s="9"/>
      <c r="NT199" s="9"/>
      <c r="NU199" s="9"/>
      <c r="NV199" s="9"/>
      <c r="NW199" s="9"/>
      <c r="NX199" s="9"/>
      <c r="NY199" s="9"/>
      <c r="NZ199" s="9"/>
      <c r="OA199" s="9"/>
      <c r="OB199" s="9"/>
      <c r="OC199" s="9"/>
      <c r="OD199" s="9"/>
      <c r="OE199" s="9"/>
      <c r="OF199" s="9"/>
    </row>
    <row r="200" spans="1:396" s="10" customFormat="1" ht="21" customHeight="1" x14ac:dyDescent="0.25">
      <c r="A200" s="33"/>
      <c r="B200" s="38"/>
      <c r="C200" s="117" t="s">
        <v>311</v>
      </c>
      <c r="D200" s="117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6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9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9"/>
      <c r="HW200" s="9"/>
      <c r="HX200" s="9"/>
      <c r="HY200" s="9"/>
      <c r="HZ200" s="9"/>
      <c r="IA200" s="9"/>
      <c r="IB200" s="9"/>
      <c r="IC200" s="9"/>
      <c r="ID200" s="9"/>
      <c r="IE200" s="9"/>
      <c r="IF200" s="9"/>
      <c r="IG200" s="9"/>
      <c r="IH200" s="9"/>
      <c r="II200" s="9"/>
      <c r="IJ200" s="9"/>
      <c r="IK200" s="9"/>
      <c r="IL200" s="9"/>
      <c r="IM200" s="9"/>
      <c r="IN200" s="9"/>
      <c r="IO200" s="9"/>
      <c r="IP200" s="9"/>
      <c r="IQ200" s="9"/>
      <c r="IR200" s="9"/>
      <c r="IS200" s="9"/>
      <c r="IT200" s="9"/>
      <c r="IU200" s="9"/>
      <c r="IV200" s="9"/>
      <c r="IW200" s="9"/>
      <c r="IX200" s="9"/>
      <c r="IY200" s="9"/>
      <c r="IZ200" s="9"/>
      <c r="JA200" s="9"/>
      <c r="JB200" s="9"/>
      <c r="JC200" s="9"/>
      <c r="JD200" s="9"/>
      <c r="JE200" s="9"/>
      <c r="JF200" s="9"/>
      <c r="JG200" s="9"/>
      <c r="JH200" s="9"/>
      <c r="JI200" s="9"/>
      <c r="JJ200" s="9"/>
      <c r="JK200" s="9"/>
      <c r="JL200" s="9"/>
      <c r="JM200" s="9"/>
      <c r="JN200" s="9"/>
      <c r="JO200" s="9"/>
      <c r="JP200" s="9"/>
      <c r="JQ200" s="9"/>
      <c r="JR200" s="9"/>
      <c r="JS200" s="9"/>
      <c r="JT200" s="9"/>
      <c r="JU200" s="9"/>
      <c r="JV200" s="9"/>
      <c r="JW200" s="9"/>
      <c r="JX200" s="9"/>
      <c r="JY200" s="9"/>
      <c r="JZ200" s="9"/>
      <c r="KA200" s="9"/>
      <c r="KB200" s="9"/>
      <c r="KC200" s="9"/>
      <c r="KD200" s="9"/>
      <c r="KE200" s="9"/>
      <c r="KF200" s="9"/>
      <c r="KG200" s="9"/>
      <c r="KH200" s="9"/>
      <c r="KI200" s="9"/>
      <c r="KJ200" s="9"/>
      <c r="KK200" s="9"/>
      <c r="KL200" s="9"/>
      <c r="KM200" s="9"/>
      <c r="KN200" s="9"/>
      <c r="KO200" s="9"/>
      <c r="KP200" s="9"/>
      <c r="KQ200" s="9"/>
      <c r="KR200" s="9"/>
      <c r="KS200" s="9"/>
      <c r="KT200" s="9"/>
      <c r="KU200" s="9"/>
      <c r="KV200" s="9"/>
      <c r="KW200" s="9"/>
      <c r="KX200" s="9"/>
      <c r="KY200" s="9"/>
      <c r="KZ200" s="9"/>
      <c r="LA200" s="9"/>
      <c r="LB200" s="9"/>
      <c r="LC200" s="9"/>
      <c r="LD200" s="9"/>
      <c r="LE200" s="9"/>
      <c r="LF200" s="9"/>
      <c r="LG200" s="9"/>
      <c r="LH200" s="9"/>
      <c r="LI200" s="9"/>
      <c r="LJ200" s="9"/>
      <c r="LK200" s="9"/>
      <c r="LL200" s="9"/>
      <c r="LM200" s="9"/>
      <c r="LN200" s="9"/>
      <c r="LO200" s="9"/>
      <c r="LP200" s="9"/>
      <c r="LQ200" s="9"/>
      <c r="LR200" s="9"/>
      <c r="LS200" s="9"/>
      <c r="LT200" s="9"/>
      <c r="LU200" s="9"/>
      <c r="LV200" s="9"/>
      <c r="LW200" s="9"/>
      <c r="LX200" s="9"/>
      <c r="LY200" s="9"/>
      <c r="LZ200" s="9"/>
      <c r="MA200" s="9"/>
      <c r="MB200" s="9"/>
      <c r="MC200" s="9"/>
      <c r="MD200" s="9"/>
      <c r="ME200" s="9"/>
      <c r="MF200" s="9"/>
      <c r="MG200" s="9"/>
      <c r="MH200" s="9"/>
      <c r="MI200" s="9"/>
      <c r="MJ200" s="9"/>
      <c r="MK200" s="9"/>
      <c r="ML200" s="9"/>
      <c r="MM200" s="9"/>
      <c r="MN200" s="9"/>
      <c r="MO200" s="9"/>
      <c r="MP200" s="9"/>
      <c r="MQ200" s="9"/>
      <c r="MR200" s="9"/>
      <c r="MS200" s="9"/>
      <c r="MT200" s="9"/>
      <c r="MU200" s="9"/>
      <c r="MV200" s="9"/>
      <c r="MW200" s="9"/>
      <c r="MX200" s="9"/>
      <c r="MY200" s="9"/>
      <c r="MZ200" s="9"/>
      <c r="NA200" s="9"/>
      <c r="NB200" s="9"/>
      <c r="NC200" s="9"/>
      <c r="ND200" s="9"/>
      <c r="NE200" s="9"/>
      <c r="NF200" s="9"/>
      <c r="NG200" s="9"/>
      <c r="NH200" s="9"/>
      <c r="NI200" s="9"/>
      <c r="NJ200" s="9"/>
      <c r="NK200" s="9"/>
      <c r="NL200" s="9"/>
      <c r="NM200" s="9"/>
      <c r="NN200" s="9"/>
      <c r="NO200" s="9"/>
      <c r="NP200" s="9"/>
      <c r="NQ200" s="9"/>
      <c r="NR200" s="9"/>
      <c r="NS200" s="9"/>
      <c r="NT200" s="9"/>
      <c r="NU200" s="9"/>
      <c r="NV200" s="9"/>
      <c r="NW200" s="9"/>
      <c r="NX200" s="9"/>
      <c r="NY200" s="9"/>
      <c r="NZ200" s="9"/>
      <c r="OA200" s="9"/>
      <c r="OB200" s="9"/>
      <c r="OC200" s="9"/>
      <c r="OD200" s="9"/>
      <c r="OE200" s="9"/>
      <c r="OF200" s="9"/>
    </row>
    <row r="201" spans="1:396" s="10" customFormat="1" ht="21" hidden="1" customHeight="1" x14ac:dyDescent="0.25">
      <c r="A201" s="33"/>
      <c r="B201" s="38"/>
      <c r="C201" s="117"/>
      <c r="D201" s="117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>
        <f>SUM(R12:R18)</f>
        <v>37351.237096774203</v>
      </c>
      <c r="S201" s="35">
        <f>SUM(S12:S18)</f>
        <v>144523.76290322578</v>
      </c>
      <c r="T201" s="36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9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/>
      <c r="HT201" s="9"/>
      <c r="HU201" s="9"/>
      <c r="HV201" s="9"/>
      <c r="HW201" s="9"/>
      <c r="HX201" s="9"/>
      <c r="HY201" s="9"/>
      <c r="HZ201" s="9"/>
      <c r="IA201" s="9"/>
      <c r="IB201" s="9"/>
      <c r="IC201" s="9"/>
      <c r="ID201" s="9"/>
      <c r="IE201" s="9"/>
      <c r="IF201" s="9"/>
      <c r="IG201" s="9"/>
      <c r="IH201" s="9"/>
      <c r="II201" s="9"/>
      <c r="IJ201" s="9"/>
      <c r="IK201" s="9"/>
      <c r="IL201" s="9"/>
      <c r="IM201" s="9"/>
      <c r="IN201" s="9"/>
      <c r="IO201" s="9"/>
      <c r="IP201" s="9"/>
      <c r="IQ201" s="9"/>
      <c r="IR201" s="9"/>
      <c r="IS201" s="9"/>
      <c r="IT201" s="9"/>
      <c r="IU201" s="9"/>
      <c r="IV201" s="9"/>
      <c r="IW201" s="9"/>
      <c r="IX201" s="9"/>
      <c r="IY201" s="9"/>
      <c r="IZ201" s="9"/>
      <c r="JA201" s="9"/>
      <c r="JB201" s="9"/>
      <c r="JC201" s="9"/>
      <c r="JD201" s="9"/>
      <c r="JE201" s="9"/>
      <c r="JF201" s="9"/>
      <c r="JG201" s="9"/>
      <c r="JH201" s="9"/>
      <c r="JI201" s="9"/>
      <c r="JJ201" s="9"/>
      <c r="JK201" s="9"/>
      <c r="JL201" s="9"/>
      <c r="JM201" s="9"/>
      <c r="JN201" s="9"/>
      <c r="JO201" s="9"/>
      <c r="JP201" s="9"/>
      <c r="JQ201" s="9"/>
      <c r="JR201" s="9"/>
      <c r="JS201" s="9"/>
      <c r="JT201" s="9"/>
      <c r="JU201" s="9"/>
      <c r="JV201" s="9"/>
      <c r="JW201" s="9"/>
      <c r="JX201" s="9"/>
      <c r="JY201" s="9"/>
      <c r="JZ201" s="9"/>
      <c r="KA201" s="9"/>
      <c r="KB201" s="9"/>
      <c r="KC201" s="9"/>
      <c r="KD201" s="9"/>
      <c r="KE201" s="9"/>
      <c r="KF201" s="9"/>
      <c r="KG201" s="9"/>
      <c r="KH201" s="9"/>
      <c r="KI201" s="9"/>
      <c r="KJ201" s="9"/>
      <c r="KK201" s="9"/>
      <c r="KL201" s="9"/>
      <c r="KM201" s="9"/>
      <c r="KN201" s="9"/>
      <c r="KO201" s="9"/>
      <c r="KP201" s="9"/>
      <c r="KQ201" s="9"/>
      <c r="KR201" s="9"/>
      <c r="KS201" s="9"/>
      <c r="KT201" s="9"/>
      <c r="KU201" s="9"/>
      <c r="KV201" s="9"/>
      <c r="KW201" s="9"/>
      <c r="KX201" s="9"/>
      <c r="KY201" s="9"/>
      <c r="KZ201" s="9"/>
      <c r="LA201" s="9"/>
      <c r="LB201" s="9"/>
      <c r="LC201" s="9"/>
      <c r="LD201" s="9"/>
      <c r="LE201" s="9"/>
      <c r="LF201" s="9"/>
      <c r="LG201" s="9"/>
      <c r="LH201" s="9"/>
      <c r="LI201" s="9"/>
      <c r="LJ201" s="9"/>
      <c r="LK201" s="9"/>
      <c r="LL201" s="9"/>
      <c r="LM201" s="9"/>
      <c r="LN201" s="9"/>
      <c r="LO201" s="9"/>
      <c r="LP201" s="9"/>
      <c r="LQ201" s="9"/>
      <c r="LR201" s="9"/>
      <c r="LS201" s="9"/>
      <c r="LT201" s="9"/>
      <c r="LU201" s="9"/>
      <c r="LV201" s="9"/>
      <c r="LW201" s="9"/>
      <c r="LX201" s="9"/>
      <c r="LY201" s="9"/>
      <c r="LZ201" s="9"/>
      <c r="MA201" s="9"/>
      <c r="MB201" s="9"/>
      <c r="MC201" s="9"/>
      <c r="MD201" s="9"/>
      <c r="ME201" s="9"/>
      <c r="MF201" s="9"/>
      <c r="MG201" s="9"/>
      <c r="MH201" s="9"/>
      <c r="MI201" s="9"/>
      <c r="MJ201" s="9"/>
      <c r="MK201" s="9"/>
      <c r="ML201" s="9"/>
      <c r="MM201" s="9"/>
      <c r="MN201" s="9"/>
      <c r="MO201" s="9"/>
      <c r="MP201" s="9"/>
      <c r="MQ201" s="9"/>
      <c r="MR201" s="9"/>
      <c r="MS201" s="9"/>
      <c r="MT201" s="9"/>
      <c r="MU201" s="9"/>
      <c r="MV201" s="9"/>
      <c r="MW201" s="9"/>
      <c r="MX201" s="9"/>
      <c r="MY201" s="9"/>
      <c r="MZ201" s="9"/>
      <c r="NA201" s="9"/>
      <c r="NB201" s="9"/>
      <c r="NC201" s="9"/>
      <c r="ND201" s="9"/>
      <c r="NE201" s="9"/>
      <c r="NF201" s="9"/>
      <c r="NG201" s="9"/>
      <c r="NH201" s="9"/>
      <c r="NI201" s="9"/>
      <c r="NJ201" s="9"/>
      <c r="NK201" s="9"/>
      <c r="NL201" s="9"/>
      <c r="NM201" s="9"/>
      <c r="NN201" s="9"/>
      <c r="NO201" s="9"/>
      <c r="NP201" s="9"/>
      <c r="NQ201" s="9"/>
      <c r="NR201" s="9"/>
      <c r="NS201" s="9"/>
      <c r="NT201" s="9"/>
      <c r="NU201" s="9"/>
      <c r="NV201" s="9"/>
      <c r="NW201" s="9"/>
      <c r="NX201" s="9"/>
      <c r="NY201" s="9"/>
      <c r="NZ201" s="9"/>
      <c r="OA201" s="9"/>
      <c r="OB201" s="9"/>
      <c r="OC201" s="9"/>
      <c r="OD201" s="9"/>
      <c r="OE201" s="9"/>
      <c r="OF201" s="9"/>
    </row>
    <row r="202" spans="1:396" s="10" customFormat="1" ht="10.5" hidden="1" customHeight="1" x14ac:dyDescent="0.25">
      <c r="A202" s="33"/>
      <c r="B202" s="41"/>
      <c r="C202" s="44"/>
      <c r="D202" s="43"/>
      <c r="E202" s="35"/>
      <c r="F202" s="35"/>
      <c r="G202" s="35"/>
      <c r="H202" s="16">
        <f>SUM(H12:H18)</f>
        <v>152500</v>
      </c>
      <c r="I202" s="70">
        <f>SUM(Q12:Q18)</f>
        <v>181875</v>
      </c>
      <c r="J202" s="35"/>
      <c r="K202" s="35"/>
      <c r="L202" s="35"/>
      <c r="M202" s="35"/>
      <c r="N202" s="35"/>
      <c r="O202" s="35"/>
      <c r="P202" s="35"/>
      <c r="Q202" s="35"/>
      <c r="R202" s="35">
        <f>SUM(R19:R132)</f>
        <v>358644.22806451598</v>
      </c>
      <c r="S202" s="35">
        <f>SUM(S19:S132)</f>
        <v>941855.77193548449</v>
      </c>
      <c r="T202" s="36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9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9"/>
      <c r="HW202" s="9"/>
      <c r="HX202" s="9"/>
      <c r="HY202" s="9"/>
      <c r="HZ202" s="9"/>
      <c r="IA202" s="9"/>
      <c r="IB202" s="9"/>
      <c r="IC202" s="9"/>
      <c r="ID202" s="9"/>
      <c r="IE202" s="9"/>
      <c r="IF202" s="9"/>
      <c r="IG202" s="9"/>
      <c r="IH202" s="9"/>
      <c r="II202" s="9"/>
      <c r="IJ202" s="9"/>
      <c r="IK202" s="9"/>
      <c r="IL202" s="9"/>
      <c r="IM202" s="9"/>
      <c r="IN202" s="9"/>
      <c r="IO202" s="9"/>
      <c r="IP202" s="9"/>
      <c r="IQ202" s="9"/>
      <c r="IR202" s="9"/>
      <c r="IS202" s="9"/>
      <c r="IT202" s="9"/>
      <c r="IU202" s="9"/>
      <c r="IV202" s="9"/>
      <c r="IW202" s="9"/>
      <c r="IX202" s="9"/>
      <c r="IY202" s="9"/>
      <c r="IZ202" s="9"/>
      <c r="JA202" s="9"/>
      <c r="JB202" s="9"/>
      <c r="JC202" s="9"/>
      <c r="JD202" s="9"/>
      <c r="JE202" s="9"/>
      <c r="JF202" s="9"/>
      <c r="JG202" s="9"/>
      <c r="JH202" s="9"/>
      <c r="JI202" s="9"/>
      <c r="JJ202" s="9"/>
      <c r="JK202" s="9"/>
      <c r="JL202" s="9"/>
      <c r="JM202" s="9"/>
      <c r="JN202" s="9"/>
      <c r="JO202" s="9"/>
      <c r="JP202" s="9"/>
      <c r="JQ202" s="9"/>
      <c r="JR202" s="9"/>
      <c r="JS202" s="9"/>
      <c r="JT202" s="9"/>
      <c r="JU202" s="9"/>
      <c r="JV202" s="9"/>
      <c r="JW202" s="9"/>
      <c r="JX202" s="9"/>
      <c r="JY202" s="9"/>
      <c r="JZ202" s="9"/>
      <c r="KA202" s="9"/>
      <c r="KB202" s="9"/>
      <c r="KC202" s="9"/>
      <c r="KD202" s="9"/>
      <c r="KE202" s="9"/>
      <c r="KF202" s="9"/>
      <c r="KG202" s="9"/>
      <c r="KH202" s="9"/>
      <c r="KI202" s="9"/>
      <c r="KJ202" s="9"/>
      <c r="KK202" s="9"/>
      <c r="KL202" s="9"/>
      <c r="KM202" s="9"/>
      <c r="KN202" s="9"/>
      <c r="KO202" s="9"/>
      <c r="KP202" s="9"/>
      <c r="KQ202" s="9"/>
      <c r="KR202" s="9"/>
      <c r="KS202" s="9"/>
      <c r="KT202" s="9"/>
      <c r="KU202" s="9"/>
      <c r="KV202" s="9"/>
      <c r="KW202" s="9"/>
      <c r="KX202" s="9"/>
      <c r="KY202" s="9"/>
      <c r="KZ202" s="9"/>
      <c r="LA202" s="9"/>
      <c r="LB202" s="9"/>
      <c r="LC202" s="9"/>
      <c r="LD202" s="9"/>
      <c r="LE202" s="9"/>
      <c r="LF202" s="9"/>
      <c r="LG202" s="9"/>
      <c r="LH202" s="9"/>
      <c r="LI202" s="9"/>
      <c r="LJ202" s="9"/>
      <c r="LK202" s="9"/>
      <c r="LL202" s="9"/>
      <c r="LM202" s="9"/>
      <c r="LN202" s="9"/>
      <c r="LO202" s="9"/>
      <c r="LP202" s="9"/>
      <c r="LQ202" s="9"/>
      <c r="LR202" s="9"/>
      <c r="LS202" s="9"/>
      <c r="LT202" s="9"/>
      <c r="LU202" s="9"/>
      <c r="LV202" s="9"/>
      <c r="LW202" s="9"/>
      <c r="LX202" s="9"/>
      <c r="LY202" s="9"/>
      <c r="LZ202" s="9"/>
      <c r="MA202" s="9"/>
      <c r="MB202" s="9"/>
      <c r="MC202" s="9"/>
      <c r="MD202" s="9"/>
      <c r="ME202" s="9"/>
      <c r="MF202" s="9"/>
      <c r="MG202" s="9"/>
      <c r="MH202" s="9"/>
      <c r="MI202" s="9"/>
      <c r="MJ202" s="9"/>
      <c r="MK202" s="9"/>
      <c r="ML202" s="9"/>
      <c r="MM202" s="9"/>
      <c r="MN202" s="9"/>
      <c r="MO202" s="9"/>
      <c r="MP202" s="9"/>
      <c r="MQ202" s="9"/>
      <c r="MR202" s="9"/>
      <c r="MS202" s="9"/>
      <c r="MT202" s="9"/>
      <c r="MU202" s="9"/>
      <c r="MV202" s="9"/>
      <c r="MW202" s="9"/>
      <c r="MX202" s="9"/>
      <c r="MY202" s="9"/>
      <c r="MZ202" s="9"/>
      <c r="NA202" s="9"/>
      <c r="NB202" s="9"/>
      <c r="NC202" s="9"/>
      <c r="ND202" s="9"/>
      <c r="NE202" s="9"/>
      <c r="NF202" s="9"/>
      <c r="NG202" s="9"/>
      <c r="NH202" s="9"/>
      <c r="NI202" s="9"/>
      <c r="NJ202" s="9"/>
      <c r="NK202" s="9"/>
      <c r="NL202" s="9"/>
      <c r="NM202" s="9"/>
      <c r="NN202" s="9"/>
      <c r="NO202" s="9"/>
      <c r="NP202" s="9"/>
      <c r="NQ202" s="9"/>
      <c r="NR202" s="9"/>
      <c r="NS202" s="9"/>
      <c r="NT202" s="9"/>
      <c r="NU202" s="9"/>
      <c r="NV202" s="9"/>
      <c r="NW202" s="9"/>
      <c r="NX202" s="9"/>
      <c r="NY202" s="9"/>
      <c r="NZ202" s="9"/>
      <c r="OA202" s="9"/>
      <c r="OB202" s="9"/>
      <c r="OC202" s="9"/>
      <c r="OD202" s="9"/>
      <c r="OE202" s="9"/>
      <c r="OF202" s="9"/>
    </row>
    <row r="203" spans="1:396" s="10" customFormat="1" ht="21" hidden="1" customHeight="1" x14ac:dyDescent="0.25">
      <c r="A203" s="14"/>
      <c r="B203" s="19"/>
      <c r="C203" s="45"/>
      <c r="D203" s="47"/>
      <c r="E203" s="15"/>
      <c r="F203" s="15"/>
      <c r="G203" s="16"/>
      <c r="H203" s="16">
        <f>SUM(H19:H132)</f>
        <v>1006500</v>
      </c>
      <c r="I203" s="70">
        <f>SUM(Q19:Q132)</f>
        <v>1300500</v>
      </c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9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  <c r="HI203" s="9"/>
      <c r="HJ203" s="9"/>
      <c r="HK203" s="9"/>
      <c r="HL203" s="9"/>
      <c r="HM203" s="9"/>
      <c r="HN203" s="9"/>
      <c r="HO203" s="9"/>
      <c r="HP203" s="9"/>
      <c r="HQ203" s="9"/>
      <c r="HR203" s="9"/>
      <c r="HS203" s="9"/>
      <c r="HT203" s="9"/>
      <c r="HU203" s="9"/>
      <c r="HV203" s="9"/>
      <c r="HW203" s="9"/>
      <c r="HX203" s="9"/>
      <c r="HY203" s="9"/>
      <c r="HZ203" s="9"/>
      <c r="IA203" s="9"/>
      <c r="IB203" s="9"/>
      <c r="IC203" s="9"/>
      <c r="ID203" s="9"/>
      <c r="IE203" s="9"/>
      <c r="IF203" s="9"/>
      <c r="IG203" s="9"/>
      <c r="IH203" s="9"/>
      <c r="II203" s="9"/>
      <c r="IJ203" s="9"/>
      <c r="IK203" s="9"/>
      <c r="IL203" s="9"/>
      <c r="IM203" s="9"/>
      <c r="IN203" s="9"/>
      <c r="IO203" s="9"/>
      <c r="IP203" s="9"/>
      <c r="IQ203" s="9"/>
      <c r="IR203" s="9"/>
      <c r="IS203" s="9"/>
      <c r="IT203" s="9"/>
      <c r="IU203" s="9"/>
      <c r="IV203" s="9"/>
      <c r="IW203" s="9"/>
      <c r="IX203" s="9"/>
      <c r="IY203" s="9"/>
      <c r="IZ203" s="9"/>
      <c r="JA203" s="9"/>
      <c r="JB203" s="9"/>
      <c r="JC203" s="9"/>
      <c r="JD203" s="9"/>
      <c r="JE203" s="9"/>
      <c r="JF203" s="9"/>
      <c r="JG203" s="9"/>
      <c r="JH203" s="9"/>
      <c r="JI203" s="9"/>
      <c r="JJ203" s="9"/>
      <c r="JK203" s="9"/>
      <c r="JL203" s="9"/>
      <c r="JM203" s="9"/>
      <c r="JN203" s="9"/>
      <c r="JO203" s="9"/>
      <c r="JP203" s="9"/>
      <c r="JQ203" s="9"/>
      <c r="JR203" s="9"/>
      <c r="JS203" s="9"/>
      <c r="JT203" s="9"/>
      <c r="JU203" s="9"/>
      <c r="JV203" s="9"/>
      <c r="JW203" s="9"/>
      <c r="JX203" s="9"/>
      <c r="JY203" s="9"/>
      <c r="JZ203" s="9"/>
      <c r="KA203" s="9"/>
      <c r="KB203" s="9"/>
      <c r="KC203" s="9"/>
      <c r="KD203" s="9"/>
      <c r="KE203" s="9"/>
      <c r="KF203" s="9"/>
      <c r="KG203" s="9"/>
      <c r="KH203" s="9"/>
      <c r="KI203" s="9"/>
      <c r="KJ203" s="9"/>
      <c r="KK203" s="9"/>
      <c r="KL203" s="9"/>
      <c r="KM203" s="9"/>
      <c r="KN203" s="9"/>
      <c r="KO203" s="9"/>
      <c r="KP203" s="9"/>
      <c r="KQ203" s="9"/>
      <c r="KR203" s="9"/>
      <c r="KS203" s="9"/>
      <c r="KT203" s="9"/>
      <c r="KU203" s="9"/>
      <c r="KV203" s="9"/>
      <c r="KW203" s="9"/>
      <c r="KX203" s="9"/>
      <c r="KY203" s="9"/>
      <c r="KZ203" s="9"/>
      <c r="LA203" s="9"/>
      <c r="LB203" s="9"/>
      <c r="LC203" s="9"/>
      <c r="LD203" s="9"/>
      <c r="LE203" s="9"/>
      <c r="LF203" s="9"/>
      <c r="LG203" s="9"/>
      <c r="LH203" s="9"/>
      <c r="LI203" s="9"/>
      <c r="LJ203" s="9"/>
      <c r="LK203" s="9"/>
      <c r="LL203" s="9"/>
      <c r="LM203" s="9"/>
      <c r="LN203" s="9"/>
      <c r="LO203" s="9"/>
      <c r="LP203" s="9"/>
      <c r="LQ203" s="9"/>
      <c r="LR203" s="9"/>
      <c r="LS203" s="9"/>
      <c r="LT203" s="9"/>
      <c r="LU203" s="9"/>
      <c r="LV203" s="9"/>
      <c r="LW203" s="9"/>
      <c r="LX203" s="9"/>
      <c r="LY203" s="9"/>
      <c r="LZ203" s="9"/>
      <c r="MA203" s="9"/>
      <c r="MB203" s="9"/>
      <c r="MC203" s="9"/>
      <c r="MD203" s="9"/>
      <c r="ME203" s="9"/>
      <c r="MF203" s="9"/>
      <c r="MG203" s="9"/>
      <c r="MH203" s="9"/>
      <c r="MI203" s="9"/>
      <c r="MJ203" s="9"/>
      <c r="MK203" s="9"/>
      <c r="ML203" s="9"/>
      <c r="MM203" s="9"/>
      <c r="MN203" s="9"/>
      <c r="MO203" s="9"/>
      <c r="MP203" s="9"/>
      <c r="MQ203" s="9"/>
      <c r="MR203" s="9"/>
      <c r="MS203" s="9"/>
      <c r="MT203" s="9"/>
      <c r="MU203" s="9"/>
      <c r="MV203" s="9"/>
      <c r="MW203" s="9"/>
      <c r="MX203" s="9"/>
      <c r="MY203" s="9"/>
      <c r="MZ203" s="9"/>
      <c r="NA203" s="9"/>
      <c r="NB203" s="9"/>
      <c r="NC203" s="9"/>
      <c r="ND203" s="9"/>
      <c r="NE203" s="9"/>
      <c r="NF203" s="9"/>
      <c r="NG203" s="9"/>
      <c r="NH203" s="9"/>
      <c r="NI203" s="9"/>
      <c r="NJ203" s="9"/>
      <c r="NK203" s="9"/>
      <c r="NL203" s="9"/>
      <c r="NM203" s="9"/>
      <c r="NN203" s="9"/>
      <c r="NO203" s="9"/>
      <c r="NP203" s="9"/>
      <c r="NQ203" s="9"/>
      <c r="NR203" s="9"/>
      <c r="NS203" s="9"/>
      <c r="NT203" s="9"/>
      <c r="NU203" s="9"/>
      <c r="NV203" s="9"/>
      <c r="NW203" s="9"/>
      <c r="NX203" s="9"/>
      <c r="NY203" s="9"/>
      <c r="NZ203" s="9"/>
      <c r="OA203" s="9"/>
      <c r="OB203" s="9"/>
      <c r="OC203" s="9"/>
      <c r="OD203" s="9"/>
      <c r="OE203" s="9"/>
      <c r="OF203" s="9"/>
    </row>
    <row r="204" spans="1:396" ht="62.25" customHeight="1" x14ac:dyDescent="0.25">
      <c r="C204" s="116"/>
      <c r="D204" s="116"/>
      <c r="E204" s="116"/>
      <c r="F204" s="116"/>
    </row>
  </sheetData>
  <mergeCells count="16">
    <mergeCell ref="C204:F204"/>
    <mergeCell ref="C201:D201"/>
    <mergeCell ref="C200:D200"/>
    <mergeCell ref="C198:D198"/>
    <mergeCell ref="C199:D199"/>
    <mergeCell ref="A1:S1"/>
    <mergeCell ref="A2:S2"/>
    <mergeCell ref="A3:S3"/>
    <mergeCell ref="A4:S4"/>
    <mergeCell ref="A5:S5"/>
    <mergeCell ref="C196:D196"/>
    <mergeCell ref="A6:S6"/>
    <mergeCell ref="A7:S7"/>
    <mergeCell ref="A8:S8"/>
    <mergeCell ref="A9:S9"/>
    <mergeCell ref="A10:T10"/>
  </mergeCells>
  <phoneticPr fontId="29" type="noConversion"/>
  <printOptions horizontalCentered="1"/>
  <pageMargins left="0.51181102362204722" right="0.45" top="0.53" bottom="0.94488188976377963" header="0.27559055118110237" footer="0.35433070866141736"/>
  <pageSetup scale="32" orientation="landscape" r:id="rId1"/>
  <headerFooter>
    <oddFooter>&amp;L&amp;G&amp;C&amp;G&amp;R&amp;G
&amp;P
&amp;D</oddFooter>
  </headerFooter>
  <ignoredErrors>
    <ignoredError sqref="Q12:Q13 Q15:Q17 Q18:Q75 Q155:Q162 Q76:Q102 Q163:Q168 Q103:Q154 G196:N196" formulaRange="1"/>
    <ignoredError sqref="B196 B12:B17" numberStoredAsText="1"/>
    <ignoredError sqref="T17 T19 T55 T97 T59 T100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NOVIEMBRE 011, 022 Y 021</vt:lpstr>
      <vt:lpstr>'NOVIEMBRE 011, 022 Y 021'!Área_de_impresión</vt:lpstr>
      <vt:lpstr>'NOVIEMBRE 011, 022 Y 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Yercica Ycela  Hernandez Mendez</cp:lastModifiedBy>
  <cp:lastPrinted>2024-01-10T21:31:25Z</cp:lastPrinted>
  <dcterms:created xsi:type="dcterms:W3CDTF">2021-04-06T19:01:50Z</dcterms:created>
  <dcterms:modified xsi:type="dcterms:W3CDTF">2024-01-10T21:42:20Z</dcterms:modified>
</cp:coreProperties>
</file>