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NANCY ALVAREZ\Documents\Informe sociolinguistico\2024\Excel\"/>
    </mc:Choice>
  </mc:AlternateContent>
  <xr:revisionPtr revIDLastSave="0" documentId="13_ncr:1_{50AC8875-5960-48DE-A56B-28D93B6FC1E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ventos" sheetId="15" r:id="rId1"/>
  </sheets>
  <definedNames>
    <definedName name="_xlnm._FilterDatabase" localSheetId="0" hidden="1">eventos!$A$3:$AC$9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5" l="1"/>
  <c r="F7" i="15" l="1"/>
  <c r="F8" i="15" s="1"/>
  <c r="G7" i="15"/>
  <c r="G8" i="15" s="1"/>
  <c r="H7" i="15"/>
  <c r="H8" i="15" s="1"/>
  <c r="I7" i="15"/>
  <c r="I8" i="15" s="1"/>
  <c r="D21" i="15" s="1"/>
  <c r="J7" i="15"/>
  <c r="J8" i="15" s="1"/>
  <c r="K7" i="15"/>
  <c r="K8" i="15" s="1"/>
  <c r="L7" i="15"/>
  <c r="L8" i="15" s="1"/>
  <c r="M7" i="15"/>
  <c r="M8" i="15" s="1"/>
  <c r="D39" i="15" s="1"/>
  <c r="N7" i="15"/>
  <c r="N8" i="15" s="1"/>
  <c r="D41" i="15" s="1"/>
  <c r="O7" i="15"/>
  <c r="O8" i="15" s="1"/>
  <c r="D40" i="15" s="1"/>
  <c r="P7" i="15"/>
  <c r="P8" i="15" s="1"/>
  <c r="Q7" i="15"/>
  <c r="Q8" i="15" s="1"/>
  <c r="D42" i="15" s="1"/>
  <c r="R7" i="15"/>
  <c r="R8" i="15" s="1"/>
  <c r="D38" i="15" s="1"/>
  <c r="S7" i="15"/>
  <c r="S8" i="15" s="1"/>
  <c r="T7" i="15"/>
  <c r="T8" i="15" s="1"/>
  <c r="U7" i="15"/>
  <c r="U8" i="15" s="1"/>
  <c r="V7" i="15"/>
  <c r="V8" i="15" s="1"/>
  <c r="W7" i="15"/>
  <c r="W8" i="15" s="1"/>
  <c r="X7" i="15"/>
  <c r="X8" i="15" s="1"/>
  <c r="Y7" i="15"/>
  <c r="Y8" i="15" s="1"/>
  <c r="T9" i="15" l="1"/>
  <c r="V10" i="15" s="1"/>
  <c r="F9" i="15"/>
  <c r="F10" i="15" s="1"/>
  <c r="I9" i="15"/>
  <c r="K10" i="15" s="1"/>
  <c r="M9" i="15"/>
  <c r="N10" i="15" s="1"/>
  <c r="D22" i="15"/>
  <c r="D20" i="15"/>
  <c r="Y10" i="15" l="1"/>
  <c r="T10" i="15"/>
  <c r="X10" i="15"/>
  <c r="U10" i="15"/>
  <c r="W10" i="15"/>
  <c r="G10" i="15"/>
  <c r="I10" i="15"/>
  <c r="Q10" i="15"/>
  <c r="J10" i="15"/>
  <c r="R10" i="15"/>
  <c r="M10" i="15"/>
  <c r="O10" i="15"/>
  <c r="P10" i="15"/>
  <c r="D43" i="15"/>
  <c r="D23" i="15"/>
  <c r="F37" i="15" l="1"/>
  <c r="F38" i="15"/>
  <c r="F41" i="15"/>
  <c r="F40" i="15"/>
  <c r="F42" i="15"/>
  <c r="F39" i="15"/>
  <c r="F20" i="15"/>
  <c r="F22" i="15"/>
  <c r="F21" i="15"/>
  <c r="AB13" i="15" l="1"/>
</calcChain>
</file>

<file path=xl/sharedStrings.xml><?xml version="1.0" encoding="utf-8"?>
<sst xmlns="http://schemas.openxmlformats.org/spreadsheetml/2006/main" count="56" uniqueCount="47">
  <si>
    <t>Maya</t>
  </si>
  <si>
    <t>31-59</t>
  </si>
  <si>
    <t>Garífuna</t>
  </si>
  <si>
    <t>No indica</t>
  </si>
  <si>
    <t>Población atendida</t>
  </si>
  <si>
    <t>60 o más</t>
  </si>
  <si>
    <t>Auditiva</t>
  </si>
  <si>
    <t>Motora</t>
  </si>
  <si>
    <t>Visual</t>
  </si>
  <si>
    <t>De Lenguaje</t>
  </si>
  <si>
    <t>Intelectual</t>
  </si>
  <si>
    <t>Psicosocial</t>
  </si>
  <si>
    <t>AFRODESCENDIENTE</t>
  </si>
  <si>
    <t>Ladino/Mestizo</t>
  </si>
  <si>
    <t>TOTALES</t>
  </si>
  <si>
    <t>Porcentaje</t>
  </si>
  <si>
    <t>Fecha</t>
  </si>
  <si>
    <t>Conversatorio Derechos Humanos, Cultura de Paz y Diálogo como herramienta para la prevención de conflictos</t>
  </si>
  <si>
    <t>Mujeres</t>
  </si>
  <si>
    <t>Hombres</t>
  </si>
  <si>
    <t>13-30 (juventud)</t>
  </si>
  <si>
    <t>60 o más (Tercera edad)</t>
  </si>
  <si>
    <t>Total</t>
  </si>
  <si>
    <t>GÉNERO</t>
  </si>
  <si>
    <t>EDAD</t>
  </si>
  <si>
    <t>ETNIA</t>
  </si>
  <si>
    <t>Xinca</t>
  </si>
  <si>
    <t>PERSONAS CON DISCAPACIDAD</t>
  </si>
  <si>
    <t>13-30</t>
  </si>
  <si>
    <t>Afro-descendiente</t>
  </si>
  <si>
    <t>Lugar</t>
  </si>
  <si>
    <t>TDDHHPL 01</t>
  </si>
  <si>
    <t>TDDHHPL 02</t>
  </si>
  <si>
    <t>TDDHHPL 03</t>
  </si>
  <si>
    <t>TDDHHPL 04</t>
  </si>
  <si>
    <t>Tema</t>
  </si>
  <si>
    <t>Subproducto</t>
  </si>
  <si>
    <t>Objetivo</t>
  </si>
  <si>
    <t>Al finalizar el conversatorio, el participante podrá: identificar y definir conceptos básicos en materia a Derechos Humanos, Cultura de Paz y Diálogo como una herramienta para la prevención de conflictos.</t>
  </si>
  <si>
    <t>No. Portafolio</t>
  </si>
  <si>
    <t>Modalidad</t>
  </si>
  <si>
    <t>Sede</t>
  </si>
  <si>
    <t>Virtual</t>
  </si>
  <si>
    <t>Servidores Públicos y Ciudadanos  formados y capacitados en Cultura de Paz, respeto a los Derechos Humanos y Mecanismos de Diálogo</t>
  </si>
  <si>
    <t>Enero 2024</t>
  </si>
  <si>
    <t>23/01/2024</t>
  </si>
  <si>
    <t>COPADEH-CDDHHCPD-2024-01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</si>
</sst>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</numFmts>
  <fonts count="20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4" tint="-0.249977111117893"/>
      <name val="Arial"/>
      <family val="2"/>
    </font>
    <font>
      <sz val="10"/>
      <color rgb="FF0070C0"/>
      <name val="Arial"/>
      <family val="2"/>
    </font>
    <font>
      <b/>
      <sz val="1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8">
    <xf numFmtId="0" fontId="0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1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1"/>
    </xf>
    <xf numFmtId="9" fontId="0" fillId="0" borderId="0" xfId="4" applyFont="1"/>
    <xf numFmtId="0" fontId="6" fillId="0" borderId="0" xfId="0" applyFont="1"/>
    <xf numFmtId="0" fontId="7" fillId="0" borderId="0" xfId="0" applyFont="1"/>
    <xf numFmtId="10" fontId="0" fillId="0" borderId="0" xfId="4" applyNumberFormat="1" applyFont="1"/>
    <xf numFmtId="0" fontId="12" fillId="4" borderId="1" xfId="0" applyFont="1" applyFill="1" applyBorder="1" applyAlignment="1">
      <alignment vertical="center" wrapText="1"/>
    </xf>
    <xf numFmtId="9" fontId="0" fillId="0" borderId="1" xfId="4" applyFont="1" applyBorder="1" applyAlignment="1"/>
    <xf numFmtId="49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9" fontId="15" fillId="0" borderId="0" xfId="4" applyFont="1" applyAlignme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0" fillId="2" borderId="1" xfId="0" applyFont="1" applyFill="1" applyBorder="1" applyAlignment="1">
      <alignment vertical="center" wrapText="1"/>
    </xf>
    <xf numFmtId="0" fontId="19" fillId="0" borderId="0" xfId="0" applyFont="1"/>
    <xf numFmtId="0" fontId="14" fillId="0" borderId="0" xfId="0" applyFont="1"/>
    <xf numFmtId="0" fontId="12" fillId="5" borderId="1" xfId="0" applyFont="1" applyFill="1" applyBorder="1" applyAlignment="1">
      <alignment vertical="center" wrapText="1"/>
    </xf>
    <xf numFmtId="0" fontId="11" fillId="5" borderId="0" xfId="0" applyFont="1" applyFill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9" fontId="0" fillId="0" borderId="0" xfId="15" applyFont="1"/>
    <xf numFmtId="10" fontId="0" fillId="0" borderId="0" xfId="15" applyNumberFormat="1" applyFont="1"/>
    <xf numFmtId="165" fontId="0" fillId="0" borderId="0" xfId="15" applyNumberFormat="1" applyFont="1"/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 wrapText="1"/>
    </xf>
  </cellXfs>
  <cellStyles count="18">
    <cellStyle name="Millares 2" xfId="3" xr:uid="{00000000-0005-0000-0000-000000000000}"/>
    <cellStyle name="Millares 2 2" xfId="11" xr:uid="{00000000-0005-0000-0000-000001000000}"/>
    <cellStyle name="Millares 2 3" xfId="14" xr:uid="{00000000-0005-0000-0000-000002000000}"/>
    <cellStyle name="Moneda 2" xfId="7" xr:uid="{00000000-0005-0000-0000-000003000000}"/>
    <cellStyle name="Normal" xfId="0" builtinId="0"/>
    <cellStyle name="Normal 2" xfId="1" xr:uid="{00000000-0005-0000-0000-000005000000}"/>
    <cellStyle name="Normal 2 2" xfId="8" xr:uid="{00000000-0005-0000-0000-000006000000}"/>
    <cellStyle name="Normal 3" xfId="5" xr:uid="{00000000-0005-0000-0000-000007000000}"/>
    <cellStyle name="Normal 3 2" xfId="12" xr:uid="{00000000-0005-0000-0000-000008000000}"/>
    <cellStyle name="Normal 4" xfId="6" xr:uid="{00000000-0005-0000-0000-000009000000}"/>
    <cellStyle name="Normal 5" xfId="16" xr:uid="{2417A77D-2C91-482E-8719-82970926CA40}"/>
    <cellStyle name="Porcentaje" xfId="4" builtinId="5"/>
    <cellStyle name="Porcentaje 2" xfId="2" xr:uid="{00000000-0005-0000-0000-00000B000000}"/>
    <cellStyle name="Porcentaje 2 2" xfId="10" xr:uid="{00000000-0005-0000-0000-00000C000000}"/>
    <cellStyle name="Porcentaje 2 3" xfId="13" xr:uid="{00000000-0005-0000-0000-00000D000000}"/>
    <cellStyle name="Porcentaje 3" xfId="9" xr:uid="{00000000-0005-0000-0000-00000E000000}"/>
    <cellStyle name="Porcentaje 4" xfId="15" xr:uid="{00000000-0005-0000-0000-00000F000000}"/>
    <cellStyle name="Porcentaje 5" xfId="17" xr:uid="{3DA9CFD9-9628-4897-BF92-7A67B3F78DD8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CC99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CC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0E4-4006-9382-135890B3E465}"/>
              </c:ext>
            </c:extLst>
          </c:dPt>
          <c:dPt>
            <c:idx val="1"/>
            <c:bubble3D val="0"/>
            <c:spPr>
              <a:solidFill>
                <a:srgbClr val="66CC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0E4-4006-9382-135890B3E465}"/>
              </c:ext>
            </c:extLst>
          </c:dPt>
          <c:dLbls>
            <c:dLbl>
              <c:idx val="0"/>
              <c:layout>
                <c:manualLayout>
                  <c:x val="-0.29658311691002137"/>
                  <c:y val="-0.246955864834238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24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 baseline="0"/>
                      <a:t> </a:t>
                    </a:r>
                    <a:fld id="{C19CCCDE-C438-483F-9989-18C021C3836F}" type="PERCENTAGE">
                      <a:rPr lang="en-US" b="1" baseline="0"/>
                      <a:pPr>
                        <a:defRPr sz="24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78586616093606"/>
                      <c:h val="0.2066420664206642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0E4-4006-9382-135890B3E465}"/>
                </c:ext>
              </c:extLst>
            </c:dLbl>
            <c:dLbl>
              <c:idx val="1"/>
              <c:layout>
                <c:manualLayout>
                  <c:x val="0.19878677391469751"/>
                  <c:y val="2.90365226486910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24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 baseline="0"/>
                      <a:t> </a:t>
                    </a:r>
                    <a:fld id="{01CF6C2E-E8AC-4799-917F-0DE889671908}" type="PERCENTAGE">
                      <a:rPr lang="en-US" b="1" baseline="0"/>
                      <a:pPr>
                        <a:defRPr sz="24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0E4-4006-9382-135890B3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eventos!$F$3:$G$5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eventos!$F$8:$G$8</c:f>
              <c:numCache>
                <c:formatCode>General</c:formatCode>
                <c:ptCount val="2"/>
                <c:pt idx="0">
                  <c:v>19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E4-4006-9382-135890B3E46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846609075152109"/>
          <c:y val="0.38594502716680712"/>
          <c:w val="0.15485965285637968"/>
          <c:h val="0.191209576662695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C8C-41DE-89FB-EBEA9E1E50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C8C-41DE-89FB-EBEA9E1E507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C8C-41DE-89FB-EBEA9E1E507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C8C-41DE-89FB-EBEA9E1E507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C8C-41DE-89FB-EBEA9E1E507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C8C-41DE-89FB-EBEA9E1E507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385AE7E-856A-43E6-9EE9-9EAA52F70860}" type="PERCENTAGE">
                      <a:rPr lang="en-US" baseline="0"/>
                      <a:pPr/>
                      <a:t>[PORCENTAJE]</a:t>
                    </a:fld>
                    <a:endParaRPr lang="es-G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C8C-41DE-89FB-EBEA9E1E507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3E4DEEE-7328-4E7E-B6EC-0E0EEF2372C7}" type="PERCENTAGE">
                      <a:rPr lang="en-US" baseline="0"/>
                      <a:pPr/>
                      <a:t>[PORCENTAJE]</a:t>
                    </a:fld>
                    <a:endParaRPr lang="es-G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C8C-41DE-89FB-EBEA9E1E507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EDFF437B-452E-4A8E-AC95-450A75E1ADBC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C8C-41DE-89FB-EBEA9E1E507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0000502-356D-4B17-B366-C75CC0F67C21}" type="PERCENTAGE">
                      <a:rPr lang="en-US" baseline="0"/>
                      <a:pPr/>
                      <a:t>[PORCENTAJE]</a:t>
                    </a:fld>
                    <a:endParaRPr lang="es-G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C8C-41DE-89FB-EBEA9E1E50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eventos!$B$37:$B$40</c:f>
              <c:strCache>
                <c:ptCount val="4"/>
                <c:pt idx="0">
                  <c:v>Ladino/Mestizo</c:v>
                </c:pt>
                <c:pt idx="1">
                  <c:v>No indica</c:v>
                </c:pt>
                <c:pt idx="2">
                  <c:v>Maya</c:v>
                </c:pt>
                <c:pt idx="3">
                  <c:v>Garífuna</c:v>
                </c:pt>
              </c:strCache>
            </c:strRef>
          </c:cat>
          <c:val>
            <c:numRef>
              <c:f>eventos!$D$37:$D$40</c:f>
              <c:numCache>
                <c:formatCode>General</c:formatCode>
                <c:ptCount val="4"/>
                <c:pt idx="0">
                  <c:v>18</c:v>
                </c:pt>
                <c:pt idx="1">
                  <c:v>1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3-4243-996B-DEEAD99B5CD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 paperSize="9" orientation="landscape" horizontalDpi="360" verticalDpi="36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4128866223045025E-2"/>
          <c:y val="0.14062213834474385"/>
          <c:w val="0.94587113377695498"/>
          <c:h val="0.812432013372005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eventos!$B$20</c:f>
              <c:strCache>
                <c:ptCount val="1"/>
                <c:pt idx="0">
                  <c:v>31-59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3.3120401184149634E-2"/>
                  <c:y val="1.2945480837970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A3-4EE6-B51A-CC9259C4BA17}"/>
                </c:ext>
              </c:extLst>
            </c:dLbl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eventos!$D$20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5-428B-BCAF-6B6D525D8ACA}"/>
            </c:ext>
          </c:extLst>
        </c:ser>
        <c:ser>
          <c:idx val="1"/>
          <c:order val="1"/>
          <c:tx>
            <c:strRef>
              <c:f>eventos!$B$21</c:f>
              <c:strCache>
                <c:ptCount val="1"/>
                <c:pt idx="0">
                  <c:v>13-30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3.3120401184149634E-2"/>
                  <c:y val="4.31516027932338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A3-4EE6-B51A-CC9259C4BA17}"/>
                </c:ext>
              </c:extLst>
            </c:dLbl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eventos!$D$21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5-428B-BCAF-6B6D525D8ACA}"/>
            </c:ext>
          </c:extLst>
        </c:ser>
        <c:ser>
          <c:idx val="2"/>
          <c:order val="2"/>
          <c:tx>
            <c:strRef>
              <c:f>eventos!$B$22</c:f>
              <c:strCache>
                <c:ptCount val="1"/>
                <c:pt idx="0">
                  <c:v>60 o más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eventos!$D$22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C5-428B-BCAF-6B6D525D8A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2068300336"/>
        <c:axId val="2068301584"/>
        <c:axId val="0"/>
      </c:bar3DChart>
      <c:catAx>
        <c:axId val="2068300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68301584"/>
        <c:crosses val="autoZero"/>
        <c:auto val="1"/>
        <c:lblAlgn val="ctr"/>
        <c:lblOffset val="100"/>
        <c:noMultiLvlLbl val="0"/>
      </c:catAx>
      <c:valAx>
        <c:axId val="2068301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6830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811869099989708"/>
          <c:y val="8.1988045307144278E-2"/>
          <c:w val="0.59904875640015143"/>
          <c:h val="0.10225298935276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noFill/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2.xml"/><Relationship Id="rId5" Type="http://schemas.microsoft.com/office/2007/relationships/hdphoto" Target="../media/hdphoto2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469900</xdr:colOff>
      <xdr:row>19</xdr:row>
      <xdr:rowOff>101601</xdr:rowOff>
    </xdr:from>
    <xdr:to>
      <xdr:col>28</xdr:col>
      <xdr:colOff>406400</xdr:colOff>
      <xdr:row>40</xdr:row>
      <xdr:rowOff>114301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95250</xdr:colOff>
      <xdr:row>23</xdr:row>
      <xdr:rowOff>40821</xdr:rowOff>
    </xdr:from>
    <xdr:to>
      <xdr:col>26</xdr:col>
      <xdr:colOff>1034143</xdr:colOff>
      <xdr:row>32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9050000" y="6504214"/>
          <a:ext cx="938893" cy="1428750"/>
          <a:chOff x="0" y="0"/>
          <a:chExt cx="801370" cy="161417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807" b="99398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14596" t="17061" r="46369"/>
          <a:stretch/>
        </xdr:blipFill>
        <xdr:spPr bwMode="auto">
          <a:xfrm>
            <a:off x="0" y="342900"/>
            <a:ext cx="801370" cy="127127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5" name="Elips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238125" y="0"/>
            <a:ext cx="314325" cy="285750"/>
          </a:xfrm>
          <a:prstGeom prst="ellipse">
            <a:avLst/>
          </a:prstGeom>
          <a:solidFill>
            <a:srgbClr val="FF3399"/>
          </a:solidFill>
          <a:ln>
            <a:noFill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GT"/>
          </a:p>
        </xdr:txBody>
      </xdr:sp>
    </xdr:grpSp>
    <xdr:clientData/>
  </xdr:twoCellAnchor>
  <xdr:twoCellAnchor>
    <xdr:from>
      <xdr:col>22</xdr:col>
      <xdr:colOff>547427</xdr:colOff>
      <xdr:row>22</xdr:row>
      <xdr:rowOff>151279</xdr:rowOff>
    </xdr:from>
    <xdr:to>
      <xdr:col>24</xdr:col>
      <xdr:colOff>40822</xdr:colOff>
      <xdr:row>27</xdr:row>
      <xdr:rowOff>136071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6603856" y="6451386"/>
          <a:ext cx="622787" cy="801221"/>
          <a:chOff x="0" y="0"/>
          <a:chExt cx="638175" cy="153543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backgroundRemoval t="151" b="100000" l="52247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52613" t="16833" r="14461"/>
          <a:stretch/>
        </xdr:blipFill>
        <xdr:spPr bwMode="auto">
          <a:xfrm>
            <a:off x="0" y="333375"/>
            <a:ext cx="638175" cy="120205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8" name="Elips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71450" y="0"/>
            <a:ext cx="314325" cy="285750"/>
          </a:xfrm>
          <a:prstGeom prst="ellipse">
            <a:avLst/>
          </a:prstGeom>
          <a:solidFill>
            <a:srgbClr val="2A9CEA"/>
          </a:solidFill>
          <a:ln>
            <a:noFill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GT"/>
          </a:p>
        </xdr:txBody>
      </xdr:sp>
    </xdr:grpSp>
    <xdr:clientData/>
  </xdr:twoCellAnchor>
  <xdr:twoCellAnchor>
    <xdr:from>
      <xdr:col>6</xdr:col>
      <xdr:colOff>367393</xdr:colOff>
      <xdr:row>35</xdr:row>
      <xdr:rowOff>1133</xdr:rowOff>
    </xdr:from>
    <xdr:to>
      <xdr:col>20</xdr:col>
      <xdr:colOff>244929</xdr:colOff>
      <xdr:row>59</xdr:row>
      <xdr:rowOff>108856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407885</xdr:colOff>
      <xdr:row>13</xdr:row>
      <xdr:rowOff>127000</xdr:rowOff>
    </xdr:from>
    <xdr:to>
      <xdr:col>17</xdr:col>
      <xdr:colOff>453335</xdr:colOff>
      <xdr:row>32</xdr:row>
      <xdr:rowOff>130969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021206" y="5120821"/>
          <a:ext cx="4984843" cy="2943112"/>
          <a:chOff x="7932635" y="5569857"/>
          <a:chExt cx="4984843" cy="2943112"/>
        </a:xfrm>
      </xdr:grpSpPr>
      <xdr:grpSp>
        <xdr:nvGrpSpPr>
          <xdr:cNvPr id="14" name="Grup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pSpPr/>
        </xdr:nvGrpSpPr>
        <xdr:grpSpPr>
          <a:xfrm>
            <a:off x="7932635" y="5569857"/>
            <a:ext cx="4984843" cy="2943112"/>
            <a:chOff x="4841082" y="8882062"/>
            <a:chExt cx="4291012" cy="2786063"/>
          </a:xfrm>
        </xdr:grpSpPr>
        <xdr:graphicFrame macro="">
          <xdr:nvGraphicFramePr>
            <xdr:cNvPr id="9" name="Gráfico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aphicFramePr>
              <a:graphicFrameLocks/>
            </xdr:cNvGraphicFramePr>
          </xdr:nvGraphicFramePr>
          <xdr:xfrm>
            <a:off x="4841082" y="8882062"/>
            <a:ext cx="4291012" cy="278606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6698896" y="11130311"/>
              <a:ext cx="596358" cy="246380"/>
            </a:xfrm>
            <a:prstGeom prst="rect">
              <a:avLst/>
            </a:prstGeom>
            <a:noFill/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GT" sz="1050" b="1">
                  <a:solidFill>
                    <a:schemeClr val="bg1"/>
                  </a:solidFill>
                </a:rPr>
                <a:t>19%</a:t>
              </a:r>
            </a:p>
          </xdr:txBody>
        </xdr:sp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7902416" y="11148246"/>
              <a:ext cx="403319" cy="234227"/>
            </a:xfrm>
            <a:prstGeom prst="rect">
              <a:avLst/>
            </a:prstGeom>
            <a:noFill/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GT" sz="1050" b="1">
                  <a:solidFill>
                    <a:schemeClr val="bg1"/>
                  </a:solidFill>
                </a:rPr>
                <a:t>0%</a:t>
              </a:r>
            </a:p>
          </xdr:txBody>
        </xdr:sp>
      </xdr:grpSp>
      <xdr:sp macro="" textlink="">
        <xdr:nvSpPr>
          <xdr:cNvPr id="16" name="CuadroTexto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9111251" y="7145142"/>
            <a:ext cx="708302" cy="270750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GT" sz="1050" b="1">
                <a:solidFill>
                  <a:schemeClr val="bg1"/>
                </a:solidFill>
              </a:rPr>
              <a:t>81%</a:t>
            </a:r>
          </a:p>
        </xdr:txBody>
      </xdr:sp>
    </xdr:grpSp>
    <xdr:clientData/>
  </xdr:twoCellAnchor>
  <xdr:twoCellAnchor>
    <xdr:from>
      <xdr:col>10</xdr:col>
      <xdr:colOff>122465</xdr:colOff>
      <xdr:row>55</xdr:row>
      <xdr:rowOff>95248</xdr:rowOff>
    </xdr:from>
    <xdr:to>
      <xdr:col>11</xdr:col>
      <xdr:colOff>122464</xdr:colOff>
      <xdr:row>57</xdr:row>
      <xdr:rowOff>108856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C245BB90-F82B-4E81-8524-021495D80766}"/>
            </a:ext>
          </a:extLst>
        </xdr:cNvPr>
        <xdr:cNvSpPr txBox="1"/>
      </xdr:nvSpPr>
      <xdr:spPr>
        <a:xfrm>
          <a:off x="10531929" y="11783784"/>
          <a:ext cx="517071" cy="34017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GT" sz="1600" b="0">
              <a:solidFill>
                <a:schemeClr val="tx1"/>
              </a:solidFill>
            </a:rPr>
            <a:t>18</a:t>
          </a:r>
        </a:p>
      </xdr:txBody>
    </xdr:sp>
    <xdr:clientData/>
  </xdr:twoCellAnchor>
  <xdr:twoCellAnchor>
    <xdr:from>
      <xdr:col>12</xdr:col>
      <xdr:colOff>424543</xdr:colOff>
      <xdr:row>55</xdr:row>
      <xdr:rowOff>84362</xdr:rowOff>
    </xdr:from>
    <xdr:to>
      <xdr:col>14</xdr:col>
      <xdr:colOff>111578</xdr:colOff>
      <xdr:row>57</xdr:row>
      <xdr:rowOff>97970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DA70B5A9-F326-459B-913D-E8D011FEDA9B}"/>
            </a:ext>
          </a:extLst>
        </xdr:cNvPr>
        <xdr:cNvSpPr txBox="1"/>
      </xdr:nvSpPr>
      <xdr:spPr>
        <a:xfrm>
          <a:off x="11745686" y="11772898"/>
          <a:ext cx="517071" cy="34017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GT" sz="1600" b="0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15</xdr:col>
      <xdr:colOff>87085</xdr:colOff>
      <xdr:row>55</xdr:row>
      <xdr:rowOff>87083</xdr:rowOff>
    </xdr:from>
    <xdr:to>
      <xdr:col>16</xdr:col>
      <xdr:colOff>122464</xdr:colOff>
      <xdr:row>57</xdr:row>
      <xdr:rowOff>108857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2D4E8133-E782-4A71-BA6E-2ED407ED9002}"/>
            </a:ext>
          </a:extLst>
        </xdr:cNvPr>
        <xdr:cNvSpPr txBox="1"/>
      </xdr:nvSpPr>
      <xdr:spPr>
        <a:xfrm>
          <a:off x="12673692" y="11775619"/>
          <a:ext cx="538843" cy="34834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GT" sz="1600" b="0">
              <a:solidFill>
                <a:schemeClr val="tx1"/>
              </a:solidFill>
            </a:rPr>
            <a:t>8</a:t>
          </a:r>
        </a:p>
      </xdr:txBody>
    </xdr:sp>
    <xdr:clientData/>
  </xdr:twoCellAnchor>
  <xdr:twoCellAnchor>
    <xdr:from>
      <xdr:col>17</xdr:col>
      <xdr:colOff>21771</xdr:colOff>
      <xdr:row>55</xdr:row>
      <xdr:rowOff>48983</xdr:rowOff>
    </xdr:from>
    <xdr:to>
      <xdr:col>18</xdr:col>
      <xdr:colOff>97971</xdr:colOff>
      <xdr:row>57</xdr:row>
      <xdr:rowOff>70757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994FB0FA-5F6A-47EB-B161-ADFEBB3719E8}"/>
            </a:ext>
          </a:extLst>
        </xdr:cNvPr>
        <xdr:cNvSpPr txBox="1"/>
      </xdr:nvSpPr>
      <xdr:spPr>
        <a:xfrm>
          <a:off x="13574485" y="11737519"/>
          <a:ext cx="538843" cy="34834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GT" sz="1600" b="0">
              <a:solidFill>
                <a:schemeClr val="tx1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C59"/>
  <sheetViews>
    <sheetView tabSelected="1" topLeftCell="B1" zoomScale="70" zoomScaleNormal="70" workbookViewId="0">
      <pane ySplit="5" topLeftCell="A6" activePane="bottomLeft" state="frozen"/>
      <selection pane="bottomLeft" activeCell="B53" sqref="B53:F61"/>
    </sheetView>
  </sheetViews>
  <sheetFormatPr baseColWidth="10" defaultRowHeight="12.75" x14ac:dyDescent="0.2"/>
  <cols>
    <col min="1" max="1" width="33.42578125" customWidth="1"/>
    <col min="2" max="2" width="32.5703125" customWidth="1"/>
    <col min="3" max="3" width="33.42578125" customWidth="1"/>
    <col min="4" max="4" width="11.7109375" customWidth="1"/>
    <col min="5" max="5" width="9.28515625" customWidth="1"/>
    <col min="6" max="6" width="8.5703125" bestFit="1" customWidth="1"/>
    <col min="7" max="7" width="6.140625" customWidth="1"/>
    <col min="8" max="8" width="7" customWidth="1"/>
    <col min="9" max="9" width="7.42578125" customWidth="1"/>
    <col min="10" max="10" width="6.5703125" customWidth="1"/>
    <col min="11" max="11" width="7.7109375" customWidth="1"/>
    <col min="12" max="12" width="6" customWidth="1"/>
    <col min="13" max="13" width="6.42578125" customWidth="1"/>
    <col min="14" max="14" width="6" customWidth="1"/>
    <col min="15" max="15" width="6.42578125" customWidth="1"/>
    <col min="16" max="16" width="7.5703125" customWidth="1"/>
    <col min="17" max="18" width="7" customWidth="1"/>
    <col min="19" max="19" width="6.140625" customWidth="1"/>
    <col min="20" max="22" width="8.140625" bestFit="1" customWidth="1"/>
    <col min="23" max="23" width="8.28515625" customWidth="1"/>
    <col min="24" max="24" width="8.5703125" bestFit="1" customWidth="1"/>
    <col min="25" max="25" width="11" bestFit="1" customWidth="1"/>
    <col min="26" max="26" width="15.5703125" customWidth="1"/>
    <col min="27" max="27" width="30.7109375" style="14" bestFit="1" customWidth="1"/>
    <col min="28" max="28" width="21.7109375" style="14" customWidth="1"/>
    <col min="29" max="29" width="20.140625" bestFit="1" customWidth="1"/>
  </cols>
  <sheetData>
    <row r="1" spans="1:29" ht="21.75" customHeight="1" x14ac:dyDescent="0.2">
      <c r="A1" s="32" t="s">
        <v>36</v>
      </c>
      <c r="B1" s="32" t="s">
        <v>35</v>
      </c>
      <c r="C1" s="32" t="s">
        <v>37</v>
      </c>
      <c r="D1" s="32" t="s">
        <v>16</v>
      </c>
      <c r="E1" s="32" t="s">
        <v>30</v>
      </c>
      <c r="F1" s="32" t="s">
        <v>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9" ht="30" customHeight="1" x14ac:dyDescent="0.2">
      <c r="A2" s="32"/>
      <c r="B2" s="32"/>
      <c r="C2" s="32"/>
      <c r="D2" s="32"/>
      <c r="E2" s="32"/>
      <c r="F2" s="32" t="s">
        <v>23</v>
      </c>
      <c r="G2" s="32"/>
      <c r="H2" s="32"/>
      <c r="I2" s="32" t="s">
        <v>24</v>
      </c>
      <c r="J2" s="32"/>
      <c r="K2" s="32"/>
      <c r="L2" s="32"/>
      <c r="M2" s="32" t="s">
        <v>25</v>
      </c>
      <c r="N2" s="32"/>
      <c r="O2" s="32"/>
      <c r="P2" s="32"/>
      <c r="Q2" s="32"/>
      <c r="R2" s="32"/>
      <c r="S2" s="32"/>
      <c r="T2" s="32" t="s">
        <v>27</v>
      </c>
      <c r="U2" s="32"/>
      <c r="V2" s="32"/>
      <c r="W2" s="32"/>
      <c r="X2" s="32"/>
      <c r="Y2" s="32"/>
    </row>
    <row r="3" spans="1:29" ht="25.5" customHeight="1" x14ac:dyDescent="0.2">
      <c r="A3" s="32"/>
      <c r="B3" s="32"/>
      <c r="C3" s="32"/>
      <c r="D3" s="32"/>
      <c r="E3" s="32"/>
      <c r="F3" s="37" t="s">
        <v>18</v>
      </c>
      <c r="G3" s="37" t="s">
        <v>19</v>
      </c>
      <c r="H3" s="37" t="s">
        <v>22</v>
      </c>
      <c r="I3" s="33" t="s">
        <v>20</v>
      </c>
      <c r="J3" s="33" t="s">
        <v>1</v>
      </c>
      <c r="K3" s="33" t="s">
        <v>21</v>
      </c>
      <c r="L3" s="37" t="s">
        <v>22</v>
      </c>
      <c r="M3" s="33" t="s">
        <v>0</v>
      </c>
      <c r="N3" s="33" t="s">
        <v>26</v>
      </c>
      <c r="O3" s="33" t="s">
        <v>2</v>
      </c>
      <c r="P3" s="33" t="s">
        <v>13</v>
      </c>
      <c r="Q3" s="33" t="s">
        <v>12</v>
      </c>
      <c r="R3" s="33" t="s">
        <v>3</v>
      </c>
      <c r="S3" s="37" t="s">
        <v>22</v>
      </c>
      <c r="T3" s="33" t="s">
        <v>6</v>
      </c>
      <c r="U3" s="33" t="s">
        <v>7</v>
      </c>
      <c r="V3" s="33" t="s">
        <v>8</v>
      </c>
      <c r="W3" s="33" t="s">
        <v>9</v>
      </c>
      <c r="X3" s="33" t="s">
        <v>10</v>
      </c>
      <c r="Y3" s="33" t="s">
        <v>11</v>
      </c>
    </row>
    <row r="4" spans="1:29" ht="22.5" customHeight="1" x14ac:dyDescent="0.2">
      <c r="A4" s="32"/>
      <c r="B4" s="32"/>
      <c r="C4" s="32"/>
      <c r="D4" s="32"/>
      <c r="E4" s="32"/>
      <c r="F4" s="37"/>
      <c r="G4" s="37"/>
      <c r="H4" s="37"/>
      <c r="I4" s="33"/>
      <c r="J4" s="33"/>
      <c r="K4" s="33"/>
      <c r="L4" s="37"/>
      <c r="M4" s="33"/>
      <c r="N4" s="33"/>
      <c r="O4" s="33"/>
      <c r="P4" s="33"/>
      <c r="Q4" s="33"/>
      <c r="R4" s="33"/>
      <c r="S4" s="37"/>
      <c r="T4" s="33"/>
      <c r="U4" s="33"/>
      <c r="V4" s="33"/>
      <c r="W4" s="33"/>
      <c r="X4" s="33"/>
      <c r="Y4" s="33"/>
    </row>
    <row r="5" spans="1:29" ht="21.75" customHeight="1" thickBot="1" x14ac:dyDescent="0.3">
      <c r="A5" s="32"/>
      <c r="B5" s="32"/>
      <c r="C5" s="32"/>
      <c r="D5" s="32"/>
      <c r="E5" s="32"/>
      <c r="F5" s="37"/>
      <c r="G5" s="37"/>
      <c r="H5" s="37"/>
      <c r="I5" s="33"/>
      <c r="J5" s="33"/>
      <c r="K5" s="33"/>
      <c r="L5" s="37"/>
      <c r="M5" s="33"/>
      <c r="N5" s="33"/>
      <c r="O5" s="33"/>
      <c r="P5" s="33"/>
      <c r="Q5" s="33"/>
      <c r="R5" s="33"/>
      <c r="S5" s="37"/>
      <c r="T5" s="33"/>
      <c r="U5" s="33"/>
      <c r="V5" s="33"/>
      <c r="W5" s="33"/>
      <c r="X5" s="33"/>
      <c r="Y5" s="33"/>
      <c r="Z5" s="6"/>
      <c r="AA5" s="7" t="s">
        <v>39</v>
      </c>
      <c r="AB5" s="20" t="s">
        <v>40</v>
      </c>
      <c r="AC5" s="21" t="s">
        <v>41</v>
      </c>
    </row>
    <row r="6" spans="1:29" ht="147.75" customHeight="1" x14ac:dyDescent="0.2">
      <c r="A6" s="27" t="s">
        <v>43</v>
      </c>
      <c r="B6" s="26" t="s">
        <v>17</v>
      </c>
      <c r="C6" s="26" t="s">
        <v>38</v>
      </c>
      <c r="D6" s="28" t="s">
        <v>45</v>
      </c>
      <c r="E6" s="13" t="s">
        <v>42</v>
      </c>
      <c r="F6" s="2">
        <v>19</v>
      </c>
      <c r="G6" s="2">
        <v>8</v>
      </c>
      <c r="H6" s="22">
        <v>27</v>
      </c>
      <c r="I6" s="2">
        <v>5</v>
      </c>
      <c r="J6" s="2">
        <v>22</v>
      </c>
      <c r="K6" s="2">
        <v>0</v>
      </c>
      <c r="L6" s="3">
        <v>27</v>
      </c>
      <c r="M6" s="2">
        <v>8</v>
      </c>
      <c r="N6" s="2">
        <v>0</v>
      </c>
      <c r="O6" s="2">
        <v>0</v>
      </c>
      <c r="P6" s="2">
        <v>18</v>
      </c>
      <c r="Q6" s="2">
        <v>0</v>
      </c>
      <c r="R6" s="2">
        <v>1</v>
      </c>
      <c r="S6" s="3">
        <v>27</v>
      </c>
      <c r="T6" s="4">
        <v>0</v>
      </c>
      <c r="U6" s="4">
        <v>1</v>
      </c>
      <c r="V6" s="4">
        <v>2</v>
      </c>
      <c r="W6" s="4">
        <v>0</v>
      </c>
      <c r="X6" s="4">
        <v>0</v>
      </c>
      <c r="Y6" s="4">
        <v>0</v>
      </c>
      <c r="Z6" s="18"/>
      <c r="AA6" s="18" t="s">
        <v>46</v>
      </c>
      <c r="AB6" s="18" t="s">
        <v>42</v>
      </c>
      <c r="AC6" s="6"/>
    </row>
    <row r="7" spans="1:29" ht="27" customHeight="1" x14ac:dyDescent="0.2">
      <c r="A7" s="24"/>
      <c r="B7" s="35" t="s">
        <v>44</v>
      </c>
      <c r="C7" s="35"/>
      <c r="D7" s="35"/>
      <c r="E7" s="11"/>
      <c r="F7" s="9">
        <f t="shared" ref="F7:Y7" si="0">SUM(F6:F6)</f>
        <v>19</v>
      </c>
      <c r="G7" s="9">
        <f t="shared" si="0"/>
        <v>8</v>
      </c>
      <c r="H7" s="9">
        <f t="shared" si="0"/>
        <v>27</v>
      </c>
      <c r="I7" s="9">
        <f t="shared" si="0"/>
        <v>5</v>
      </c>
      <c r="J7" s="9">
        <f t="shared" si="0"/>
        <v>22</v>
      </c>
      <c r="K7" s="9">
        <f t="shared" si="0"/>
        <v>0</v>
      </c>
      <c r="L7" s="9">
        <f t="shared" si="0"/>
        <v>27</v>
      </c>
      <c r="M7" s="9">
        <f t="shared" si="0"/>
        <v>8</v>
      </c>
      <c r="N7" s="9">
        <f t="shared" si="0"/>
        <v>0</v>
      </c>
      <c r="O7" s="9">
        <f t="shared" si="0"/>
        <v>0</v>
      </c>
      <c r="P7" s="9">
        <f t="shared" si="0"/>
        <v>18</v>
      </c>
      <c r="Q7" s="9">
        <f t="shared" si="0"/>
        <v>0</v>
      </c>
      <c r="R7" s="9">
        <f t="shared" si="0"/>
        <v>1</v>
      </c>
      <c r="S7" s="9">
        <f t="shared" si="0"/>
        <v>27</v>
      </c>
      <c r="T7" s="9">
        <f t="shared" si="0"/>
        <v>0</v>
      </c>
      <c r="U7" s="9">
        <f t="shared" si="0"/>
        <v>1</v>
      </c>
      <c r="V7" s="9">
        <f t="shared" si="0"/>
        <v>2</v>
      </c>
      <c r="W7" s="9">
        <f t="shared" si="0"/>
        <v>0</v>
      </c>
      <c r="X7" s="9">
        <f t="shared" si="0"/>
        <v>0</v>
      </c>
      <c r="Y7" s="9">
        <f t="shared" si="0"/>
        <v>0</v>
      </c>
      <c r="Z7" s="18"/>
      <c r="AA7" s="18"/>
      <c r="AB7" s="18"/>
    </row>
    <row r="8" spans="1:29" ht="21" customHeight="1" x14ac:dyDescent="0.2">
      <c r="A8" s="24"/>
      <c r="B8" s="36" t="s">
        <v>14</v>
      </c>
      <c r="C8" s="36"/>
      <c r="D8" s="36"/>
      <c r="E8" s="36"/>
      <c r="F8" s="19">
        <f>F7</f>
        <v>19</v>
      </c>
      <c r="G8" s="19">
        <f t="shared" ref="G8:Y8" si="1">G7</f>
        <v>8</v>
      </c>
      <c r="H8" s="19">
        <f t="shared" si="1"/>
        <v>27</v>
      </c>
      <c r="I8" s="19">
        <f t="shared" si="1"/>
        <v>5</v>
      </c>
      <c r="J8" s="19">
        <f t="shared" si="1"/>
        <v>22</v>
      </c>
      <c r="K8" s="19">
        <f t="shared" si="1"/>
        <v>0</v>
      </c>
      <c r="L8" s="19">
        <f t="shared" si="1"/>
        <v>27</v>
      </c>
      <c r="M8" s="19">
        <f t="shared" si="1"/>
        <v>8</v>
      </c>
      <c r="N8" s="19">
        <f t="shared" si="1"/>
        <v>0</v>
      </c>
      <c r="O8" s="19">
        <f t="shared" si="1"/>
        <v>0</v>
      </c>
      <c r="P8" s="19">
        <f t="shared" si="1"/>
        <v>18</v>
      </c>
      <c r="Q8" s="19">
        <f t="shared" si="1"/>
        <v>0</v>
      </c>
      <c r="R8" s="19">
        <f t="shared" si="1"/>
        <v>1</v>
      </c>
      <c r="S8" s="19">
        <f t="shared" si="1"/>
        <v>27</v>
      </c>
      <c r="T8" s="19">
        <f t="shared" si="1"/>
        <v>0</v>
      </c>
      <c r="U8" s="19">
        <f t="shared" si="1"/>
        <v>1</v>
      </c>
      <c r="V8" s="19">
        <f t="shared" si="1"/>
        <v>2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7"/>
      <c r="AA8" s="14" t="s">
        <v>31</v>
      </c>
    </row>
    <row r="9" spans="1:29" x14ac:dyDescent="0.2">
      <c r="A9" s="25"/>
      <c r="B9" s="36"/>
      <c r="C9" s="36"/>
      <c r="D9" s="36"/>
      <c r="E9" s="36"/>
      <c r="F9" s="34">
        <f>SUM(F8:G8)</f>
        <v>27</v>
      </c>
      <c r="G9" s="34"/>
      <c r="H9" s="34"/>
      <c r="I9" s="34">
        <f>SUM(I8:K8)</f>
        <v>27</v>
      </c>
      <c r="J9" s="34"/>
      <c r="K9" s="34"/>
      <c r="L9" s="34"/>
      <c r="M9" s="34">
        <f>SUM(M8:R8)</f>
        <v>27</v>
      </c>
      <c r="N9" s="34"/>
      <c r="O9" s="34"/>
      <c r="P9" s="34"/>
      <c r="Q9" s="34"/>
      <c r="R9" s="34"/>
      <c r="S9" s="34"/>
      <c r="T9" s="34">
        <f>SUM(T8:Y8)</f>
        <v>3</v>
      </c>
      <c r="U9" s="34"/>
      <c r="V9" s="34"/>
      <c r="W9" s="34"/>
      <c r="X9" s="34"/>
      <c r="Y9" s="34"/>
      <c r="AA9" s="14" t="s">
        <v>32</v>
      </c>
    </row>
    <row r="10" spans="1:29" ht="24.95" customHeight="1" x14ac:dyDescent="0.2">
      <c r="B10" s="34" t="s">
        <v>15</v>
      </c>
      <c r="C10" s="34"/>
      <c r="D10" s="34"/>
      <c r="E10" s="12"/>
      <c r="F10" s="10">
        <f>F8/F9</f>
        <v>0.70370370370370372</v>
      </c>
      <c r="G10" s="10">
        <f>G8/F9</f>
        <v>0.29629629629629628</v>
      </c>
      <c r="H10" s="10"/>
      <c r="I10" s="10">
        <f>I8/$I$9</f>
        <v>0.18518518518518517</v>
      </c>
      <c r="J10" s="10">
        <f t="shared" ref="J10:K10" si="2">J8/$I$9</f>
        <v>0.81481481481481477</v>
      </c>
      <c r="K10" s="10">
        <f t="shared" si="2"/>
        <v>0</v>
      </c>
      <c r="L10" s="10"/>
      <c r="M10" s="10">
        <f t="shared" ref="M10:R10" si="3">M8/$M$9</f>
        <v>0.29629629629629628</v>
      </c>
      <c r="N10" s="10">
        <f t="shared" si="3"/>
        <v>0</v>
      </c>
      <c r="O10" s="10">
        <f t="shared" si="3"/>
        <v>0</v>
      </c>
      <c r="P10" s="10">
        <f t="shared" si="3"/>
        <v>0.66666666666666663</v>
      </c>
      <c r="Q10" s="10">
        <f t="shared" si="3"/>
        <v>0</v>
      </c>
      <c r="R10" s="10">
        <f t="shared" si="3"/>
        <v>3.7037037037037035E-2</v>
      </c>
      <c r="S10" s="10"/>
      <c r="T10" s="10">
        <f>T8/$T$9</f>
        <v>0</v>
      </c>
      <c r="U10" s="10">
        <f t="shared" ref="U10:Y10" si="4">U8/$T$9</f>
        <v>0.33333333333333331</v>
      </c>
      <c r="V10" s="10">
        <f t="shared" si="4"/>
        <v>0.66666666666666663</v>
      </c>
      <c r="W10" s="10">
        <f t="shared" si="4"/>
        <v>0</v>
      </c>
      <c r="X10" s="10">
        <f t="shared" si="4"/>
        <v>0</v>
      </c>
      <c r="Y10" s="10">
        <f t="shared" si="4"/>
        <v>0</v>
      </c>
      <c r="Z10" s="23"/>
      <c r="AA10" s="14" t="s">
        <v>33</v>
      </c>
    </row>
    <row r="11" spans="1:29" x14ac:dyDescent="0.2">
      <c r="B11" s="1"/>
      <c r="C11" s="1"/>
      <c r="AA11" s="14" t="s">
        <v>34</v>
      </c>
    </row>
    <row r="12" spans="1:29" x14ac:dyDescent="0.2">
      <c r="B12" s="1"/>
      <c r="C12" s="1"/>
    </row>
    <row r="13" spans="1:29" x14ac:dyDescent="0.2">
      <c r="B13" s="1"/>
      <c r="C13" s="1"/>
      <c r="AA13" s="16"/>
      <c r="AB13" s="15">
        <f>(H8/4661)</f>
        <v>5.7927483372666811E-3</v>
      </c>
    </row>
    <row r="14" spans="1:29" x14ac:dyDescent="0.2">
      <c r="B14" s="1"/>
      <c r="C14" s="1"/>
    </row>
    <row r="15" spans="1:29" x14ac:dyDescent="0.2">
      <c r="B15" s="1"/>
      <c r="C15" s="1"/>
    </row>
    <row r="16" spans="1:29" x14ac:dyDescent="0.2">
      <c r="B16" s="1"/>
      <c r="C16" s="1"/>
    </row>
    <row r="17" spans="2:6" x14ac:dyDescent="0.2">
      <c r="B17" s="1"/>
      <c r="C17" s="1"/>
    </row>
    <row r="18" spans="2:6" x14ac:dyDescent="0.2">
      <c r="B18" s="1"/>
      <c r="C18" s="1"/>
    </row>
    <row r="19" spans="2:6" hidden="1" x14ac:dyDescent="0.2">
      <c r="B19" s="1"/>
      <c r="C19" s="1"/>
      <c r="F19" s="5"/>
    </row>
    <row r="20" spans="2:6" x14ac:dyDescent="0.2">
      <c r="B20" t="s">
        <v>1</v>
      </c>
      <c r="D20">
        <f>$J$8</f>
        <v>22</v>
      </c>
      <c r="F20" s="5">
        <f>D20/$D$23</f>
        <v>0.81481481481481477</v>
      </c>
    </row>
    <row r="21" spans="2:6" x14ac:dyDescent="0.2">
      <c r="B21" s="6" t="s">
        <v>28</v>
      </c>
      <c r="C21" s="6"/>
      <c r="D21">
        <f>$I$8</f>
        <v>5</v>
      </c>
      <c r="F21" s="5">
        <f>D21/$D$23</f>
        <v>0.18518518518518517</v>
      </c>
    </row>
    <row r="22" spans="2:6" x14ac:dyDescent="0.2">
      <c r="B22" t="s">
        <v>5</v>
      </c>
      <c r="D22">
        <f>$K$8</f>
        <v>0</v>
      </c>
      <c r="F22" s="5">
        <f>D22/$D$23</f>
        <v>0</v>
      </c>
    </row>
    <row r="23" spans="2:6" x14ac:dyDescent="0.2">
      <c r="B23" s="1"/>
      <c r="C23" s="1"/>
      <c r="D23" s="7">
        <f>SUM(D19:D22)</f>
        <v>27</v>
      </c>
      <c r="E23" s="7"/>
    </row>
    <row r="24" spans="2:6" x14ac:dyDescent="0.2">
      <c r="B24" s="1"/>
      <c r="C24" s="1"/>
    </row>
    <row r="25" spans="2:6" x14ac:dyDescent="0.2">
      <c r="B25" s="1"/>
      <c r="C25" s="1"/>
    </row>
    <row r="26" spans="2:6" x14ac:dyDescent="0.2">
      <c r="B26" s="1"/>
      <c r="C26" s="1"/>
    </row>
    <row r="27" spans="2:6" x14ac:dyDescent="0.2">
      <c r="B27" s="1"/>
      <c r="C27" s="1"/>
    </row>
    <row r="28" spans="2:6" x14ac:dyDescent="0.2">
      <c r="B28" s="1"/>
      <c r="C28" s="1"/>
    </row>
    <row r="29" spans="2:6" x14ac:dyDescent="0.2">
      <c r="B29" s="1"/>
      <c r="C29" s="1"/>
    </row>
    <row r="30" spans="2:6" x14ac:dyDescent="0.2">
      <c r="B30" s="1"/>
      <c r="C30" s="1"/>
    </row>
    <row r="31" spans="2:6" x14ac:dyDescent="0.2">
      <c r="B31" s="1"/>
      <c r="C31" s="1"/>
    </row>
    <row r="32" spans="2:6" x14ac:dyDescent="0.2">
      <c r="B32" s="1"/>
      <c r="C32" s="1"/>
    </row>
    <row r="33" spans="2:6" x14ac:dyDescent="0.2">
      <c r="B33" s="1"/>
      <c r="C33" s="1"/>
    </row>
    <row r="34" spans="2:6" x14ac:dyDescent="0.2">
      <c r="B34" s="1"/>
      <c r="C34" s="1"/>
    </row>
    <row r="35" spans="2:6" x14ac:dyDescent="0.2">
      <c r="B35" s="1"/>
      <c r="C35" s="1"/>
    </row>
    <row r="36" spans="2:6" x14ac:dyDescent="0.2">
      <c r="B36" s="1"/>
      <c r="C36" s="1"/>
    </row>
    <row r="37" spans="2:6" x14ac:dyDescent="0.2">
      <c r="B37" t="s">
        <v>13</v>
      </c>
      <c r="D37">
        <f>$P$8</f>
        <v>18</v>
      </c>
      <c r="F37" s="5">
        <f t="shared" ref="F37:F42" si="5">D37/$D$43</f>
        <v>0.66666666666666663</v>
      </c>
    </row>
    <row r="38" spans="2:6" x14ac:dyDescent="0.2">
      <c r="B38" t="s">
        <v>3</v>
      </c>
      <c r="D38">
        <f>$R$8</f>
        <v>1</v>
      </c>
      <c r="F38" s="8">
        <f t="shared" si="5"/>
        <v>3.7037037037037035E-2</v>
      </c>
    </row>
    <row r="39" spans="2:6" x14ac:dyDescent="0.2">
      <c r="B39" s="1" t="s">
        <v>0</v>
      </c>
      <c r="C39" s="1"/>
      <c r="D39">
        <f>$M$8</f>
        <v>8</v>
      </c>
      <c r="F39" s="5">
        <f t="shared" si="5"/>
        <v>0.29629629629629628</v>
      </c>
    </row>
    <row r="40" spans="2:6" x14ac:dyDescent="0.2">
      <c r="B40" t="s">
        <v>2</v>
      </c>
      <c r="D40">
        <f>$O$8</f>
        <v>0</v>
      </c>
      <c r="F40" s="8">
        <f t="shared" si="5"/>
        <v>0</v>
      </c>
    </row>
    <row r="41" spans="2:6" x14ac:dyDescent="0.2">
      <c r="B41" s="1" t="s">
        <v>26</v>
      </c>
      <c r="C41" s="1"/>
      <c r="D41">
        <f>N8</f>
        <v>0</v>
      </c>
      <c r="F41" s="8">
        <f t="shared" si="5"/>
        <v>0</v>
      </c>
    </row>
    <row r="42" spans="2:6" x14ac:dyDescent="0.2">
      <c r="B42" t="s">
        <v>29</v>
      </c>
      <c r="D42">
        <f>Q8</f>
        <v>0</v>
      </c>
      <c r="F42" s="8">
        <f t="shared" si="5"/>
        <v>0</v>
      </c>
    </row>
    <row r="43" spans="2:6" x14ac:dyDescent="0.2">
      <c r="D43" s="7">
        <f>SUM(D37:D42)</f>
        <v>27</v>
      </c>
    </row>
    <row r="44" spans="2:6" x14ac:dyDescent="0.2">
      <c r="B44" s="1"/>
      <c r="C44" s="1"/>
    </row>
    <row r="45" spans="2:6" x14ac:dyDescent="0.2">
      <c r="B45" s="1"/>
      <c r="C45" s="1"/>
    </row>
    <row r="46" spans="2:6" x14ac:dyDescent="0.2">
      <c r="B46" s="1"/>
      <c r="C46" s="1"/>
    </row>
    <row r="47" spans="2:6" x14ac:dyDescent="0.2">
      <c r="B47" s="1"/>
      <c r="C47" s="1"/>
    </row>
    <row r="48" spans="2:6" x14ac:dyDescent="0.2">
      <c r="B48" s="1"/>
      <c r="C48" s="1"/>
    </row>
    <row r="49" spans="2:6" x14ac:dyDescent="0.2">
      <c r="B49" s="1"/>
      <c r="C49" s="1"/>
    </row>
    <row r="50" spans="2:6" x14ac:dyDescent="0.2">
      <c r="B50" s="1"/>
      <c r="C50" s="1"/>
    </row>
    <row r="51" spans="2:6" x14ac:dyDescent="0.2">
      <c r="B51" s="1"/>
      <c r="C51" s="1"/>
    </row>
    <row r="52" spans="2:6" x14ac:dyDescent="0.2">
      <c r="B52" s="1"/>
      <c r="C52" s="1"/>
    </row>
    <row r="53" spans="2:6" x14ac:dyDescent="0.2">
      <c r="F53" s="29"/>
    </row>
    <row r="54" spans="2:6" x14ac:dyDescent="0.2">
      <c r="B54" s="1"/>
      <c r="C54" s="1"/>
      <c r="F54" s="30"/>
    </row>
    <row r="55" spans="2:6" x14ac:dyDescent="0.2">
      <c r="F55" s="30"/>
    </row>
    <row r="56" spans="2:6" x14ac:dyDescent="0.2">
      <c r="F56" s="31"/>
    </row>
    <row r="57" spans="2:6" x14ac:dyDescent="0.2">
      <c r="B57" s="1"/>
      <c r="C57" s="1"/>
      <c r="F57" s="30"/>
    </row>
    <row r="58" spans="2:6" x14ac:dyDescent="0.2">
      <c r="F58" s="30"/>
    </row>
    <row r="59" spans="2:6" x14ac:dyDescent="0.2">
      <c r="D59" s="7"/>
    </row>
  </sheetData>
  <sortState xmlns:xlrd2="http://schemas.microsoft.com/office/spreadsheetml/2017/richdata2" ref="B37:F42">
    <sortCondition descending="1" ref="D37:D42"/>
  </sortState>
  <mergeCells count="38">
    <mergeCell ref="T9:Y9"/>
    <mergeCell ref="Y3:Y5"/>
    <mergeCell ref="T3:T5"/>
    <mergeCell ref="U3:U5"/>
    <mergeCell ref="W3:W5"/>
    <mergeCell ref="B10:D10"/>
    <mergeCell ref="E8:E9"/>
    <mergeCell ref="F9:H9"/>
    <mergeCell ref="I9:L9"/>
    <mergeCell ref="L3:L5"/>
    <mergeCell ref="H3:H5"/>
    <mergeCell ref="M9:S9"/>
    <mergeCell ref="E1:E5"/>
    <mergeCell ref="B7:D7"/>
    <mergeCell ref="B8:D9"/>
    <mergeCell ref="F3:F5"/>
    <mergeCell ref="G3:G5"/>
    <mergeCell ref="K3:K5"/>
    <mergeCell ref="R3:R5"/>
    <mergeCell ref="P3:P5"/>
    <mergeCell ref="S3:S5"/>
    <mergeCell ref="I3:I5"/>
    <mergeCell ref="A1:A5"/>
    <mergeCell ref="B1:B5"/>
    <mergeCell ref="C1:C5"/>
    <mergeCell ref="D1:D5"/>
    <mergeCell ref="M2:S2"/>
    <mergeCell ref="N3:N5"/>
    <mergeCell ref="O3:O5"/>
    <mergeCell ref="Q3:Q5"/>
    <mergeCell ref="M3:M5"/>
    <mergeCell ref="F1:Y1"/>
    <mergeCell ref="T2:Y2"/>
    <mergeCell ref="F2:H2"/>
    <mergeCell ref="I2:L2"/>
    <mergeCell ref="J3:J5"/>
    <mergeCell ref="X3:X5"/>
    <mergeCell ref="V3:V5"/>
  </mergeCells>
  <conditionalFormatting sqref="AA5">
    <cfRule type="duplicateValues" dxfId="2" priority="11"/>
    <cfRule type="duplicateValues" dxfId="1" priority="12"/>
  </conditionalFormatting>
  <conditionalFormatting sqref="AA6">
    <cfRule type="duplicateValues" dxfId="0" priority="13"/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Maldonado</dc:creator>
  <cp:lastModifiedBy>Nancy Alvarez Santizo</cp:lastModifiedBy>
  <cp:lastPrinted>2024-02-01T17:04:17Z</cp:lastPrinted>
  <dcterms:created xsi:type="dcterms:W3CDTF">2021-09-14T17:49:16Z</dcterms:created>
  <dcterms:modified xsi:type="dcterms:W3CDTF">2024-02-01T17:27:12Z</dcterms:modified>
</cp:coreProperties>
</file>