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G:\Mi unidad\Computadora escritorio JA\Documentos\COPADEH al 031221\2024 COPADEH\Informes\Febrero 2024\"/>
    </mc:Choice>
  </mc:AlternateContent>
  <xr:revisionPtr revIDLastSave="0" documentId="13_ncr:1_{FF5F1305-C9EA-46C0-BBD1-43F7873CE895}" xr6:coauthVersionLast="47" xr6:coauthVersionMax="47" xr10:uidLastSave="{00000000-0000-0000-0000-000000000000}"/>
  <bookViews>
    <workbookView xWindow="-120" yWindow="-120" windowWidth="29040" windowHeight="15840" xr2:uid="{728BC2FD-44A9-4AC3-B924-B069A391DD4B}"/>
  </bookViews>
  <sheets>
    <sheet name="eventos" sheetId="15" r:id="rId1"/>
  </sheets>
  <definedNames>
    <definedName name="_xlnm._FilterDatabase" localSheetId="0" hidden="1">eventos!$A$1:$AB$18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15" l="1"/>
  <c r="D48" i="15"/>
  <c r="D47" i="15"/>
  <c r="I15" i="15" l="1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F15" i="15"/>
  <c r="G15" i="15"/>
  <c r="H15" i="15"/>
  <c r="F16" i="15" l="1"/>
  <c r="G16" i="15"/>
  <c r="H16" i="15"/>
  <c r="I16" i="15"/>
  <c r="J16" i="15"/>
  <c r="K16" i="15"/>
  <c r="L16" i="15"/>
  <c r="M16" i="15"/>
  <c r="D46" i="15" s="1"/>
  <c r="N16" i="15"/>
  <c r="O16" i="15"/>
  <c r="D50" i="15" s="1"/>
  <c r="Q16" i="15"/>
  <c r="R16" i="15"/>
  <c r="S16" i="15"/>
  <c r="T16" i="15"/>
  <c r="U16" i="15"/>
  <c r="V16" i="15"/>
  <c r="W16" i="15"/>
  <c r="X16" i="15"/>
  <c r="Y16" i="15"/>
  <c r="D28" i="15" l="1"/>
  <c r="I17" i="15"/>
  <c r="K18" i="15" s="1"/>
  <c r="F17" i="15"/>
  <c r="F18" i="15" s="1"/>
  <c r="P16" i="15"/>
  <c r="D45" i="15" s="1"/>
  <c r="T17" i="15"/>
  <c r="D30" i="15"/>
  <c r="D29" i="15"/>
  <c r="D51" i="15" l="1"/>
  <c r="F45" i="15" s="1"/>
  <c r="I18" i="15"/>
  <c r="M17" i="15"/>
  <c r="N18" i="15" s="1"/>
  <c r="G18" i="15"/>
  <c r="J18" i="15"/>
  <c r="D31" i="15"/>
  <c r="F28" i="15" s="1"/>
  <c r="P18" i="15" l="1"/>
  <c r="O18" i="15"/>
  <c r="M18" i="15"/>
  <c r="R18" i="15"/>
  <c r="Q18" i="15"/>
  <c r="F46" i="15"/>
  <c r="F48" i="15"/>
  <c r="F50" i="15"/>
  <c r="F49" i="15"/>
  <c r="F47" i="15"/>
  <c r="F29" i="15"/>
  <c r="F30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Jannia Archila</author>
  </authors>
  <commentList>
    <comment ref="H13" authorId="0" shapeId="0" xr:uid="{094153D8-BD31-4AA9-A3C7-F00FC1C45360}">
      <text>
        <r>
          <rPr>
            <b/>
            <sz val="9"/>
            <color indexed="81"/>
            <rFont val="Tahoma"/>
            <family val="2"/>
          </rPr>
          <t>Jannia Archila:</t>
        </r>
        <r>
          <rPr>
            <sz val="9"/>
            <color indexed="81"/>
            <rFont val="Tahoma"/>
            <family val="2"/>
          </rPr>
          <t xml:space="preserve">
pendiente por reportar 7 personas.
Agregar en el mes de marzo</t>
        </r>
      </text>
    </comment>
  </commentList>
</comments>
</file>

<file path=xl/sharedStrings.xml><?xml version="1.0" encoding="utf-8"?>
<sst xmlns="http://schemas.openxmlformats.org/spreadsheetml/2006/main" count="94" uniqueCount="71">
  <si>
    <t>Maya</t>
  </si>
  <si>
    <t>31-59</t>
  </si>
  <si>
    <t>Garífuna</t>
  </si>
  <si>
    <t>No indica</t>
  </si>
  <si>
    <t>Población atendida</t>
  </si>
  <si>
    <t>60 o más</t>
  </si>
  <si>
    <t>Auditiva</t>
  </si>
  <si>
    <t>Motora</t>
  </si>
  <si>
    <t>Visual</t>
  </si>
  <si>
    <t>De Lenguaje</t>
  </si>
  <si>
    <t>Intelectual</t>
  </si>
  <si>
    <t>Psicosocial</t>
  </si>
  <si>
    <t>AFRODESCENDIENTE</t>
  </si>
  <si>
    <t>Ladino/Mestizo</t>
  </si>
  <si>
    <t>TOTALES</t>
  </si>
  <si>
    <t>Porcentaje</t>
  </si>
  <si>
    <t>Fecha</t>
  </si>
  <si>
    <t>Mujeres</t>
  </si>
  <si>
    <t>Hombres</t>
  </si>
  <si>
    <t>13-30 (juventud)</t>
  </si>
  <si>
    <t>60 o más (Tercera edad)</t>
  </si>
  <si>
    <t>Total</t>
  </si>
  <si>
    <t>GÉNERO</t>
  </si>
  <si>
    <t>EDAD</t>
  </si>
  <si>
    <t>ETNIA</t>
  </si>
  <si>
    <t>Xinca</t>
  </si>
  <si>
    <t>PERSONAS CON DISCAPACIDAD</t>
  </si>
  <si>
    <t>13-30</t>
  </si>
  <si>
    <t>Afro-descendiente</t>
  </si>
  <si>
    <t>Lugar</t>
  </si>
  <si>
    <t>TDDHHPL 01</t>
  </si>
  <si>
    <t>TDDHHPL 02</t>
  </si>
  <si>
    <t>TDDHHPL 03</t>
  </si>
  <si>
    <t>TDDHHPL 04</t>
  </si>
  <si>
    <t>Tema</t>
  </si>
  <si>
    <t>Subproducto</t>
  </si>
  <si>
    <t>Objetivo</t>
  </si>
  <si>
    <t>No. Portafolio</t>
  </si>
  <si>
    <t>Modalidad</t>
  </si>
  <si>
    <t xml:space="preserve">001-002-0002 Servidores Públicos y Ciudadanos  formados y capacitados en Cultura de Paz, respeto a los Derechos Humanos y Mecanismos de Diálogo </t>
  </si>
  <si>
    <t>Febrero 2024</t>
  </si>
  <si>
    <t xml:space="preserve">Conversatorio Conocimientos Básicos en Derechos Humanos </t>
  </si>
  <si>
    <t>19/2/2024</t>
  </si>
  <si>
    <t>Jutiapa</t>
  </si>
  <si>
    <t>COPADEH-CDDHH-2024-01</t>
  </si>
  <si>
    <t>Presencial</t>
  </si>
  <si>
    <t xml:space="preserve">Mujeres lideresas de Jutiapa a realizarse en el Salón Municipal de  Jutiapa </t>
  </si>
  <si>
    <t>Mujeres lideresas de Santa Rosa a realizarse en el Salón Municipal de  Santa Rosa</t>
  </si>
  <si>
    <t>COPADEH-CDDHH-2024-02</t>
  </si>
  <si>
    <t>20/2/2024</t>
  </si>
  <si>
    <t>Santa Rosa</t>
  </si>
  <si>
    <t>Nufed 280 Aldea el Cacao, San Jeronimo, Baja Verapaz, Dirigido a Estudiantes de nivel Básico</t>
  </si>
  <si>
    <t>COPADEH-CDDHH-2024-03</t>
  </si>
  <si>
    <t>Baja Verapaz</t>
  </si>
  <si>
    <t>Salón de la Comunidad Aldea Xococ, Rabinal, Baja Verapaz, Dirigido a mujeres lideresas</t>
  </si>
  <si>
    <t>COPADEH-CDDHH-2024-05</t>
  </si>
  <si>
    <t>COPADEH-CDDHH-2024-07</t>
  </si>
  <si>
    <t>Salón Municipal, municipio de Pastores, departamento de Sacatepéquez</t>
  </si>
  <si>
    <t>Sacatepéquez</t>
  </si>
  <si>
    <t>COPADEH-CDDHH-2024-06</t>
  </si>
  <si>
    <t>Corredor de la Municipalidad de San Miguel Chicaj, Baja Verapaz, Dirigido a Mujeres lideresas</t>
  </si>
  <si>
    <t>Jornada I y II de Información y Orientación en materia de Derechos Humanos a favor de las personas que se encuentran privadas de libertad en el Centro de Orientación Femenina -COF-</t>
  </si>
  <si>
    <t>Personas Privadas de Libertad en el Centro de Orientación Femenino -COF-</t>
  </si>
  <si>
    <t>COPADEH-J1DDHHCOF-2024-01</t>
  </si>
  <si>
    <t>15/02/2024
16/02/2024</t>
  </si>
  <si>
    <t>Guatemala</t>
  </si>
  <si>
    <t>COPADEH-J1DDHHCOF-2024-02</t>
  </si>
  <si>
    <t>22/02/2024
23/02/2024</t>
  </si>
  <si>
    <t>COPADEH-J1DDHHCOF-2024-03</t>
  </si>
  <si>
    <t>Definir conceptos básicos sobre Derechos Humanos, tomando en cuenta sus características, clasificación e identificar algunos valores que promueven el respeto a los mismos.</t>
  </si>
  <si>
    <t>Reforzar los conocimientos sobre los derechos humanos de la personas privadas de libertad y los mecanismos nacionales e internacionales para su ejercicio y respeto entre la población del Centro de Orientación Femenina -COF-.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</si>
</sst>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26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color rgb="FF000000"/>
      <name val="Arial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4" tint="-0.249977111117893"/>
      <name val="Arial"/>
      <family val="2"/>
    </font>
    <font>
      <sz val="10"/>
      <color rgb="FF0070C0"/>
      <name val="Arial"/>
      <family val="2"/>
    </font>
    <font>
      <b/>
      <sz val="11"/>
      <name val="Arial"/>
      <family val="2"/>
      <scheme val="minor"/>
    </font>
    <font>
      <sz val="11"/>
      <color theme="1"/>
      <name val="Arial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0" fontId="4" fillId="0" borderId="0"/>
    <xf numFmtId="44" fontId="4" fillId="0" borderId="0" applyFont="0" applyFill="0" applyBorder="0" applyAlignment="0" applyProtection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1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9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9" fontId="0" fillId="0" borderId="0" xfId="4" applyFont="1"/>
    <xf numFmtId="0" fontId="7" fillId="0" borderId="0" xfId="0" applyFont="1"/>
    <xf numFmtId="0" fontId="8" fillId="0" borderId="0" xfId="0" applyFont="1"/>
    <xf numFmtId="10" fontId="0" fillId="0" borderId="0" xfId="4" applyNumberFormat="1" applyFont="1"/>
    <xf numFmtId="0" fontId="13" fillId="4" borderId="2" xfId="0" applyFont="1" applyFill="1" applyBorder="1" applyAlignment="1">
      <alignment vertical="center" wrapText="1"/>
    </xf>
    <xf numFmtId="9" fontId="0" fillId="0" borderId="2" xfId="4" applyFont="1" applyBorder="1" applyAlignment="1"/>
    <xf numFmtId="49" fontId="1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5" fillId="0" borderId="0" xfId="0" applyFont="1"/>
    <xf numFmtId="0" fontId="12" fillId="5" borderId="0" xfId="0" applyFont="1" applyFill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0" fontId="12" fillId="0" borderId="0" xfId="0" applyFont="1"/>
    <xf numFmtId="14" fontId="12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vertical="center" wrapText="1"/>
    </xf>
    <xf numFmtId="0" fontId="22" fillId="0" borderId="0" xfId="0" applyFont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25" fillId="0" borderId="4" xfId="0" applyNumberFormat="1" applyFont="1" applyBorder="1" applyAlignment="1">
      <alignment horizontal="center" vertical="center" wrapText="1"/>
    </xf>
    <xf numFmtId="49" fontId="25" fillId="0" borderId="5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left" vertical="center" wrapText="1"/>
    </xf>
    <xf numFmtId="49" fontId="25" fillId="0" borderId="4" xfId="0" applyNumberFormat="1" applyFont="1" applyBorder="1" applyAlignment="1">
      <alignment horizontal="left" vertical="center" wrapText="1"/>
    </xf>
    <xf numFmtId="49" fontId="25" fillId="0" borderId="5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textRotation="90" wrapText="1"/>
    </xf>
    <xf numFmtId="0" fontId="12" fillId="0" borderId="1" xfId="0" applyFont="1" applyBorder="1" applyAlignment="1">
      <alignment vertical="center" textRotation="90" wrapText="1"/>
    </xf>
    <xf numFmtId="0" fontId="11" fillId="0" borderId="2" xfId="0" applyFont="1" applyBorder="1" applyAlignment="1">
      <alignment horizontal="center" vertical="center" wrapText="1"/>
    </xf>
  </cellXfs>
  <cellStyles count="20">
    <cellStyle name="Millares 2" xfId="3" xr:uid="{00000000-0005-0000-0000-000000000000}"/>
    <cellStyle name="Millares 2 2" xfId="11" xr:uid="{00000000-0005-0000-0000-000001000000}"/>
    <cellStyle name="Millares 2 3" xfId="14" xr:uid="{00000000-0005-0000-0000-000002000000}"/>
    <cellStyle name="Moneda 2" xfId="7" xr:uid="{00000000-0005-0000-0000-000003000000}"/>
    <cellStyle name="Normal" xfId="0" builtinId="0"/>
    <cellStyle name="Normal 2" xfId="1" xr:uid="{00000000-0005-0000-0000-000005000000}"/>
    <cellStyle name="Normal 2 2" xfId="8" xr:uid="{00000000-0005-0000-0000-000006000000}"/>
    <cellStyle name="Normal 3" xfId="5" xr:uid="{00000000-0005-0000-0000-000007000000}"/>
    <cellStyle name="Normal 3 2" xfId="12" xr:uid="{00000000-0005-0000-0000-000008000000}"/>
    <cellStyle name="Normal 4" xfId="6" xr:uid="{00000000-0005-0000-0000-000009000000}"/>
    <cellStyle name="Normal 5" xfId="16" xr:uid="{00000000-0005-0000-0000-00000A000000}"/>
    <cellStyle name="Normal 6" xfId="18" xr:uid="{00000000-0005-0000-0000-00000B000000}"/>
    <cellStyle name="Normal 7" xfId="19" xr:uid="{4B5F5635-73A7-4374-B66F-8991DB8993FF}"/>
    <cellStyle name="Porcentaje" xfId="4" builtinId="5"/>
    <cellStyle name="Porcentaje 2" xfId="2" xr:uid="{00000000-0005-0000-0000-00000D000000}"/>
    <cellStyle name="Porcentaje 2 2" xfId="10" xr:uid="{00000000-0005-0000-0000-00000E000000}"/>
    <cellStyle name="Porcentaje 2 3" xfId="13" xr:uid="{00000000-0005-0000-0000-00000F000000}"/>
    <cellStyle name="Porcentaje 3" xfId="9" xr:uid="{00000000-0005-0000-0000-000010000000}"/>
    <cellStyle name="Porcentaje 4" xfId="15" xr:uid="{00000000-0005-0000-0000-000011000000}"/>
    <cellStyle name="Porcentaje 5" xfId="17" xr:uid="{00000000-0005-0000-0000-000012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CC99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35374088703843E-2"/>
          <c:y val="0.10316535525211559"/>
          <c:w val="0.70450440903777745"/>
          <c:h val="0.7936692894957688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CCF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0E4-4006-9382-135890B3E465}"/>
              </c:ext>
            </c:extLst>
          </c:dPt>
          <c:dPt>
            <c:idx val="1"/>
            <c:bubble3D val="0"/>
            <c:spPr>
              <a:solidFill>
                <a:srgbClr val="66CCF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0E4-4006-9382-135890B3E465}"/>
              </c:ext>
            </c:extLst>
          </c:dPt>
          <c:dLbls>
            <c:dLbl>
              <c:idx val="0"/>
              <c:layout>
                <c:manualLayout>
                  <c:x val="-0.36049388357695611"/>
                  <c:y val="-0.1039615917326778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ctr" rtl="0">
                      <a:defRPr lang="en-US" sz="2400" b="1" i="0" u="none" strike="noStrike" kern="1200" baseline="0">
                        <a:solidFill>
                          <a:srgbClr val="000000">
                            <a:lumMod val="75000"/>
                            <a:lumOff val="25000"/>
                          </a:srgb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E9EEB15-EA02-4B72-B2FD-822E723BDC91}" type="PERCENTAGE">
                      <a:rPr lang="en-US" sz="2400" b="1" i="0" u="none" strike="noStrike" kern="1200" baseline="0">
                        <a:solidFill>
                          <a:srgbClr val="000000">
                            <a:lumMod val="75000"/>
                            <a:lumOff val="25000"/>
                          </a:srgbClr>
                        </a:solidFill>
                        <a:latin typeface="+mn-lt"/>
                        <a:ea typeface="+mn-ea"/>
                        <a:cs typeface="+mn-cs"/>
                      </a:rPr>
                      <a:pPr algn="ctr" rtl="0">
                        <a:defRPr lang="en-US" sz="2400" b="1">
                          <a:solidFill>
                            <a:srgbClr val="000000">
                              <a:lumMod val="75000"/>
                              <a:lumOff val="25000"/>
                            </a:srgbClr>
                          </a:solidFill>
                        </a:defRPr>
                      </a:pPr>
                      <a:t>[PORCENTAJE]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 rtl="0">
                    <a:defRPr lang="en-US" sz="2400" b="1" i="0" u="none" strike="noStrike" kern="1200" baseline="0">
                      <a:solidFill>
                        <a:srgbClr val="000000">
                          <a:lumMod val="75000"/>
                          <a:lumOff val="2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12648953640152"/>
                      <c:h val="9.750892412052683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0E4-4006-9382-135890B3E465}"/>
                </c:ext>
              </c:extLst>
            </c:dLbl>
            <c:dLbl>
              <c:idx val="1"/>
              <c:layout>
                <c:manualLayout>
                  <c:x val="0.12361844707794452"/>
                  <c:y val="0.1464532429844557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24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4211B77-F96E-4B35-8B82-FCB9A3C88DC4}" type="PERCENTAGE">
                      <a:rPr lang="en-US" sz="2400" baseline="0"/>
                      <a:pPr>
                        <a:defRPr sz="2400" b="1"/>
                      </a:pPr>
                      <a:t>[PORCENTAJE]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2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83862515636896"/>
                      <c:h val="0.1454996730016634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0E4-4006-9382-135890B3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eventos!$F$3:$G$5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eventos!$F$16:$G$16</c:f>
              <c:numCache>
                <c:formatCode>General</c:formatCode>
                <c:ptCount val="2"/>
                <c:pt idx="0">
                  <c:v>1713</c:v>
                </c:pt>
                <c:pt idx="1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E4-4006-9382-135890B3E46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3567369423281398E-2"/>
          <c:y val="7.1746734421632263E-2"/>
          <c:w val="0.93252306003680219"/>
          <c:h val="0.8693759573428715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9DE5-46F4-AF18-DD4C5105D14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DE5-46F4-AF18-DD4C5105D14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DE5-46F4-AF18-DD4C5105D147}"/>
              </c:ext>
            </c:extLst>
          </c:dPt>
          <c:dLbls>
            <c:dLbl>
              <c:idx val="0"/>
              <c:layout>
                <c:manualLayout>
                  <c:x val="6.0875081696037323E-2"/>
                  <c:y val="-3.217158176943699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E5-46F4-AF18-DD4C5105D147}"/>
                </c:ext>
              </c:extLst>
            </c:dLbl>
            <c:dLbl>
              <c:idx val="1"/>
              <c:layout>
                <c:manualLayout>
                  <c:x val="1.9916892597139163E-2"/>
                  <c:y val="-4.932975871313673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E5-46F4-AF18-DD4C5105D147}"/>
                </c:ext>
              </c:extLst>
            </c:dLbl>
            <c:dLbl>
              <c:idx val="2"/>
              <c:layout>
                <c:manualLayout>
                  <c:x val="-6.0875081696037852E-3"/>
                  <c:y val="-8.579088471849874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E5-46F4-AF18-DD4C5105D147}"/>
                </c:ext>
              </c:extLst>
            </c:dLbl>
            <c:dLbl>
              <c:idx val="3"/>
              <c:layout>
                <c:manualLayout>
                  <c:x val="2.7297900840380944E-3"/>
                  <c:y val="-8.225241123824307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E5-46F4-AF18-DD4C5105D147}"/>
                </c:ext>
              </c:extLst>
            </c:dLbl>
            <c:dLbl>
              <c:idx val="4"/>
              <c:layout>
                <c:manualLayout>
                  <c:x val="-1.5218770424009435E-2"/>
                  <c:y val="-7.292225201072394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E5-46F4-AF18-DD4C5105D147}"/>
                </c:ext>
              </c:extLst>
            </c:dLbl>
            <c:dLbl>
              <c:idx val="5"/>
              <c:layout>
                <c:manualLayout>
                  <c:x val="1.3499188110993064E-2"/>
                  <c:y val="-6.882671112100360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255341883330302"/>
                      <c:h val="7.054739730049791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05E-43FA-A9F4-757703548F1A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eventos!$B$45:$B$47</c:f>
              <c:strCache>
                <c:ptCount val="3"/>
                <c:pt idx="0">
                  <c:v>Ladino/Mestizo</c:v>
                </c:pt>
                <c:pt idx="1">
                  <c:v>Maya</c:v>
                </c:pt>
                <c:pt idx="2">
                  <c:v>Xinca</c:v>
                </c:pt>
              </c:strCache>
            </c:strRef>
          </c:cat>
          <c:val>
            <c:numRef>
              <c:f>eventos!$D$45:$D$47</c:f>
              <c:numCache>
                <c:formatCode>General</c:formatCode>
                <c:ptCount val="3"/>
                <c:pt idx="0">
                  <c:v>1448</c:v>
                </c:pt>
                <c:pt idx="1">
                  <c:v>310</c:v>
                </c:pt>
                <c:pt idx="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E-4146-BBDD-E611842BB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4128866223045025E-2"/>
          <c:y val="0.14062213834474385"/>
          <c:w val="0.94587113377695498"/>
          <c:h val="0.812432013372005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eventos!$B$28</c:f>
              <c:strCache>
                <c:ptCount val="1"/>
                <c:pt idx="0">
                  <c:v>13-30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3.1517071954113372E-2"/>
                  <c:y val="-4.2272123298796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F2-47F9-836D-CF785C442396}"/>
                </c:ext>
              </c:extLst>
            </c:dLbl>
            <c:numFmt formatCode="General" sourceLinked="0"/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eventos!$D$28</c:f>
              <c:numCache>
                <c:formatCode>General</c:formatCode>
                <c:ptCount val="1"/>
                <c:pt idx="0">
                  <c:v>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C5-428B-BCAF-6B6D525D8ACA}"/>
            </c:ext>
          </c:extLst>
        </c:ser>
        <c:ser>
          <c:idx val="1"/>
          <c:order val="1"/>
          <c:tx>
            <c:strRef>
              <c:f>eventos!$B$29</c:f>
              <c:strCache>
                <c:ptCount val="1"/>
                <c:pt idx="0">
                  <c:v>31-59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2.7014633103525781E-2"/>
                  <c:y val="4.2272123298796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F2-47F9-836D-CF785C442396}"/>
                </c:ext>
              </c:extLst>
            </c:dLbl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eventos!$D$29</c:f>
              <c:numCache>
                <c:formatCode>General</c:formatCode>
                <c:ptCount val="1"/>
                <c:pt idx="0">
                  <c:v>1366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C5-428B-BCAF-6B6D525D8ACA}"/>
            </c:ext>
          </c:extLst>
        </c:ser>
        <c:ser>
          <c:idx val="2"/>
          <c:order val="2"/>
          <c:tx>
            <c:strRef>
              <c:f>eventos!$B$30</c:f>
              <c:strCache>
                <c:ptCount val="1"/>
                <c:pt idx="0">
                  <c:v>60 o más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eventos!$D$30</c:f>
              <c:numCache>
                <c:formatCode>General</c:formatCode>
                <c:ptCount val="1"/>
                <c:pt idx="0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C5-428B-BCAF-6B6D525D8A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2068300336"/>
        <c:axId val="2068301584"/>
        <c:axId val="0"/>
      </c:bar3DChart>
      <c:catAx>
        <c:axId val="2068300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68301584"/>
        <c:crosses val="autoZero"/>
        <c:auto val="1"/>
        <c:lblAlgn val="ctr"/>
        <c:lblOffset val="100"/>
        <c:noMultiLvlLbl val="0"/>
      </c:catAx>
      <c:valAx>
        <c:axId val="2068301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68300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8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openxmlformats.org/officeDocument/2006/relationships/chart" Target="../charts/chart3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2.xml"/><Relationship Id="rId5" Type="http://schemas.microsoft.com/office/2007/relationships/hdphoto" Target="../media/hdphoto2.wdp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393700</xdr:colOff>
      <xdr:row>25</xdr:row>
      <xdr:rowOff>25400</xdr:rowOff>
    </xdr:from>
    <xdr:to>
      <xdr:col>29</xdr:col>
      <xdr:colOff>241300</xdr:colOff>
      <xdr:row>47</xdr:row>
      <xdr:rowOff>126999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1307041</xdr:colOff>
      <xdr:row>34</xdr:row>
      <xdr:rowOff>17198</xdr:rowOff>
    </xdr:from>
    <xdr:to>
      <xdr:col>27</xdr:col>
      <xdr:colOff>60854</xdr:colOff>
      <xdr:row>42</xdr:row>
      <xdr:rowOff>27140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0812124" y="7393781"/>
          <a:ext cx="1283230" cy="1279942"/>
          <a:chOff x="0" y="0"/>
          <a:chExt cx="801370" cy="161417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807" b="99398" l="10000" r="9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14596" t="17061" r="46369"/>
          <a:stretch/>
        </xdr:blipFill>
        <xdr:spPr bwMode="auto">
          <a:xfrm>
            <a:off x="0" y="342900"/>
            <a:ext cx="801370" cy="127127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sp macro="" textlink="">
        <xdr:nvSpPr>
          <xdr:cNvPr id="5" name="Elips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238125" y="0"/>
            <a:ext cx="314325" cy="285750"/>
          </a:xfrm>
          <a:prstGeom prst="ellipse">
            <a:avLst/>
          </a:prstGeom>
          <a:solidFill>
            <a:srgbClr val="FF3399"/>
          </a:solidFill>
          <a:ln>
            <a:noFill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GT"/>
          </a:p>
        </xdr:txBody>
      </xdr:sp>
    </xdr:grpSp>
    <xdr:clientData/>
  </xdr:twoCellAnchor>
  <xdr:twoCellAnchor>
    <xdr:from>
      <xdr:col>26</xdr:col>
      <xdr:colOff>1166813</xdr:colOff>
      <xdr:row>23</xdr:row>
      <xdr:rowOff>76728</xdr:rowOff>
    </xdr:from>
    <xdr:to>
      <xdr:col>26</xdr:col>
      <xdr:colOff>1916907</xdr:colOff>
      <xdr:row>29</xdr:row>
      <xdr:rowOff>134558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20671896" y="5865811"/>
          <a:ext cx="750094" cy="851580"/>
          <a:chOff x="0" y="0"/>
          <a:chExt cx="638175" cy="153543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 cstate="print">
            <a:extLst>
              <a:ext uri="{BEBA8EAE-BF5A-486C-A8C5-ECC9F3942E4B}">
                <a14:imgProps xmlns:a14="http://schemas.microsoft.com/office/drawing/2010/main">
                  <a14:imgLayer r:embed="rId5">
                    <a14:imgEffect>
                      <a14:backgroundRemoval t="151" b="100000" l="52247" r="9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52613" t="16833" r="14461"/>
          <a:stretch/>
        </xdr:blipFill>
        <xdr:spPr bwMode="auto">
          <a:xfrm>
            <a:off x="0" y="333375"/>
            <a:ext cx="638175" cy="120205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sp macro="" textlink="">
        <xdr:nvSpPr>
          <xdr:cNvPr id="8" name="Elips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171450" y="0"/>
            <a:ext cx="314325" cy="285750"/>
          </a:xfrm>
          <a:prstGeom prst="ellipse">
            <a:avLst/>
          </a:prstGeom>
          <a:solidFill>
            <a:srgbClr val="2A9CEA"/>
          </a:solidFill>
          <a:ln>
            <a:noFill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GT"/>
          </a:p>
        </xdr:txBody>
      </xdr:sp>
    </xdr:grpSp>
    <xdr:clientData/>
  </xdr:twoCellAnchor>
  <xdr:twoCellAnchor>
    <xdr:from>
      <xdr:col>6</xdr:col>
      <xdr:colOff>250031</xdr:colOff>
      <xdr:row>43</xdr:row>
      <xdr:rowOff>43089</xdr:rowOff>
    </xdr:from>
    <xdr:to>
      <xdr:col>25</xdr:col>
      <xdr:colOff>261936</xdr:colOff>
      <xdr:row>80</xdr:row>
      <xdr:rowOff>90715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2</xdr:col>
      <xdr:colOff>1362075</xdr:colOff>
      <xdr:row>53</xdr:row>
      <xdr:rowOff>66675</xdr:rowOff>
    </xdr:from>
    <xdr:ext cx="184731" cy="254557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324475" y="14335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GT" sz="1100"/>
        </a:p>
      </xdr:txBody>
    </xdr:sp>
    <xdr:clientData/>
  </xdr:oneCellAnchor>
  <xdr:twoCellAnchor>
    <xdr:from>
      <xdr:col>6</xdr:col>
      <xdr:colOff>407885</xdr:colOff>
      <xdr:row>21</xdr:row>
      <xdr:rowOff>135467</xdr:rowOff>
    </xdr:from>
    <xdr:to>
      <xdr:col>17</xdr:col>
      <xdr:colOff>386660</xdr:colOff>
      <xdr:row>40</xdr:row>
      <xdr:rowOff>139436</xdr:rowOff>
    </xdr:to>
    <xdr:grpSp>
      <xdr:nvGrpSpPr>
        <xdr:cNvPr id="16" name="Grupo 15">
          <a:extLst>
            <a:ext uri="{FF2B5EF4-FFF2-40B4-BE49-F238E27FC236}">
              <a16:creationId xmlns:a16="http://schemas.microsoft.com/office/drawing/2014/main" id="{4BE1D2BC-FA22-4957-BA46-EE8F00D24763}"/>
            </a:ext>
          </a:extLst>
        </xdr:cNvPr>
        <xdr:cNvGrpSpPr/>
      </xdr:nvGrpSpPr>
      <xdr:grpSpPr>
        <a:xfrm>
          <a:off x="9848218" y="5607050"/>
          <a:ext cx="5683192" cy="2861469"/>
          <a:chOff x="9848218" y="5607050"/>
          <a:chExt cx="5683192" cy="2861469"/>
        </a:xfrm>
      </xdr:grpSpPr>
      <xdr:grpSp>
        <xdr:nvGrpSpPr>
          <xdr:cNvPr id="14" name="Grupo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GrpSpPr/>
        </xdr:nvGrpSpPr>
        <xdr:grpSpPr>
          <a:xfrm>
            <a:off x="9848218" y="5607050"/>
            <a:ext cx="5683192" cy="2861469"/>
            <a:chOff x="4841082" y="8882062"/>
            <a:chExt cx="4291012" cy="2786063"/>
          </a:xfrm>
        </xdr:grpSpPr>
        <xdr:graphicFrame macro="">
          <xdr:nvGraphicFramePr>
            <xdr:cNvPr id="9" name="Gráfico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aphicFramePr>
              <a:graphicFrameLocks/>
            </xdr:cNvGraphicFramePr>
          </xdr:nvGraphicFramePr>
          <xdr:xfrm>
            <a:off x="4841082" y="8882062"/>
            <a:ext cx="4291012" cy="278606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"/>
            </a:graphicData>
          </a:graphic>
        </xdr:graphicFrame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6721377" y="10218603"/>
              <a:ext cx="596358" cy="246380"/>
            </a:xfrm>
            <a:prstGeom prst="rect">
              <a:avLst/>
            </a:prstGeom>
            <a:noFill/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GT" sz="1200" b="1">
                  <a:solidFill>
                    <a:schemeClr val="bg1"/>
                  </a:solidFill>
                </a:rPr>
                <a:t>76%													%</a:t>
              </a:r>
            </a:p>
          </xdr:txBody>
        </xdr:sp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7932137" y="11050715"/>
              <a:ext cx="403319" cy="234227"/>
            </a:xfrm>
            <a:prstGeom prst="rect">
              <a:avLst/>
            </a:prstGeom>
            <a:noFill/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GT" sz="1050" b="1">
                  <a:solidFill>
                    <a:schemeClr val="bg1"/>
                  </a:solidFill>
                </a:rPr>
                <a:t>8%</a:t>
              </a:r>
            </a:p>
          </xdr:txBody>
        </xdr:sp>
      </xdr:grp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11231990" y="8000205"/>
            <a:ext cx="784696" cy="249809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GT" sz="1200" b="1">
                <a:solidFill>
                  <a:schemeClr val="bg1"/>
                </a:solidFill>
              </a:rPr>
              <a:t>16%													%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AC64"/>
  <sheetViews>
    <sheetView tabSelected="1" zoomScale="90" zoomScaleNormal="90" workbookViewId="0">
      <selection activeCell="B15" sqref="B15:D15"/>
    </sheetView>
  </sheetViews>
  <sheetFormatPr baseColWidth="10" defaultColWidth="11.5703125" defaultRowHeight="12.75" x14ac:dyDescent="0.2"/>
  <cols>
    <col min="1" max="1" width="33.42578125" customWidth="1"/>
    <col min="2" max="2" width="36.42578125" customWidth="1"/>
    <col min="3" max="3" width="33.42578125" customWidth="1"/>
    <col min="4" max="4" width="12.7109375" bestFit="1" customWidth="1"/>
    <col min="5" max="5" width="17.140625" customWidth="1"/>
    <col min="6" max="7" width="8.28515625" bestFit="1" customWidth="1"/>
    <col min="8" max="8" width="8" bestFit="1" customWidth="1"/>
    <col min="9" max="9" width="7.7109375" customWidth="1"/>
    <col min="10" max="10" width="8" bestFit="1" customWidth="1"/>
    <col min="11" max="11" width="8.85546875" customWidth="1"/>
    <col min="12" max="12" width="8" bestFit="1" customWidth="1"/>
    <col min="13" max="13" width="6.42578125" bestFit="1" customWidth="1"/>
    <col min="14" max="14" width="5.85546875" bestFit="1" customWidth="1"/>
    <col min="15" max="15" width="6.42578125" customWidth="1"/>
    <col min="16" max="16" width="11" customWidth="1"/>
    <col min="17" max="17" width="7" customWidth="1"/>
    <col min="18" max="18" width="5.85546875" customWidth="1"/>
    <col min="19" max="19" width="8" bestFit="1" customWidth="1"/>
    <col min="20" max="21" width="5.5703125" customWidth="1"/>
    <col min="22" max="22" width="4.85546875" customWidth="1"/>
    <col min="23" max="23" width="5.5703125" customWidth="1"/>
    <col min="24" max="24" width="7.7109375" customWidth="1"/>
    <col min="25" max="25" width="6.7109375" customWidth="1"/>
    <col min="26" max="26" width="15.5703125" customWidth="1"/>
    <col min="27" max="27" width="38" style="12" customWidth="1"/>
    <col min="28" max="28" width="21.7109375" style="12" customWidth="1"/>
    <col min="29" max="29" width="31.5703125" bestFit="1" customWidth="1"/>
  </cols>
  <sheetData>
    <row r="1" spans="1:29" ht="21.75" customHeight="1" x14ac:dyDescent="0.2">
      <c r="A1" s="41" t="s">
        <v>35</v>
      </c>
      <c r="B1" s="41" t="s">
        <v>34</v>
      </c>
      <c r="C1" s="41" t="s">
        <v>36</v>
      </c>
      <c r="D1" s="41" t="s">
        <v>16</v>
      </c>
      <c r="E1" s="41" t="s">
        <v>29</v>
      </c>
      <c r="F1" s="45" t="s">
        <v>4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9" ht="30" customHeight="1" x14ac:dyDescent="0.2">
      <c r="A2" s="41"/>
      <c r="B2" s="41"/>
      <c r="C2" s="41"/>
      <c r="D2" s="41"/>
      <c r="E2" s="41"/>
      <c r="F2" s="41" t="s">
        <v>22</v>
      </c>
      <c r="G2" s="41"/>
      <c r="H2" s="41"/>
      <c r="I2" s="41" t="s">
        <v>23</v>
      </c>
      <c r="J2" s="41"/>
      <c r="K2" s="41"/>
      <c r="L2" s="41"/>
      <c r="M2" s="41" t="s">
        <v>24</v>
      </c>
      <c r="N2" s="41"/>
      <c r="O2" s="41"/>
      <c r="P2" s="41"/>
      <c r="Q2" s="41"/>
      <c r="R2" s="41"/>
      <c r="S2" s="41"/>
      <c r="T2" s="41" t="s">
        <v>26</v>
      </c>
      <c r="U2" s="41"/>
      <c r="V2" s="41"/>
      <c r="W2" s="41"/>
      <c r="X2" s="41"/>
      <c r="Y2" s="41"/>
    </row>
    <row r="3" spans="1:29" ht="25.5" customHeight="1" x14ac:dyDescent="0.2">
      <c r="A3" s="41"/>
      <c r="B3" s="41"/>
      <c r="C3" s="41"/>
      <c r="D3" s="41"/>
      <c r="E3" s="41"/>
      <c r="F3" s="39" t="s">
        <v>17</v>
      </c>
      <c r="G3" s="39" t="s">
        <v>18</v>
      </c>
      <c r="H3" s="39" t="s">
        <v>21</v>
      </c>
      <c r="I3" s="43" t="s">
        <v>19</v>
      </c>
      <c r="J3" s="43" t="s">
        <v>1</v>
      </c>
      <c r="K3" s="43" t="s">
        <v>20</v>
      </c>
      <c r="L3" s="39" t="s">
        <v>21</v>
      </c>
      <c r="M3" s="43" t="s">
        <v>0</v>
      </c>
      <c r="N3" s="43" t="s">
        <v>25</v>
      </c>
      <c r="O3" s="43" t="s">
        <v>2</v>
      </c>
      <c r="P3" s="43" t="s">
        <v>13</v>
      </c>
      <c r="Q3" s="43" t="s">
        <v>12</v>
      </c>
      <c r="R3" s="43" t="s">
        <v>3</v>
      </c>
      <c r="S3" s="39" t="s">
        <v>21</v>
      </c>
      <c r="T3" s="43" t="s">
        <v>6</v>
      </c>
      <c r="U3" s="43" t="s">
        <v>7</v>
      </c>
      <c r="V3" s="43" t="s">
        <v>8</v>
      </c>
      <c r="W3" s="43" t="s">
        <v>9</v>
      </c>
      <c r="X3" s="43" t="s">
        <v>10</v>
      </c>
      <c r="Y3" s="43" t="s">
        <v>11</v>
      </c>
    </row>
    <row r="4" spans="1:29" ht="22.5" customHeight="1" x14ac:dyDescent="0.2">
      <c r="A4" s="41"/>
      <c r="B4" s="41"/>
      <c r="C4" s="41"/>
      <c r="D4" s="41"/>
      <c r="E4" s="41"/>
      <c r="F4" s="39"/>
      <c r="G4" s="39"/>
      <c r="H4" s="39"/>
      <c r="I4" s="43"/>
      <c r="J4" s="43"/>
      <c r="K4" s="43"/>
      <c r="L4" s="39"/>
      <c r="M4" s="43"/>
      <c r="N4" s="43"/>
      <c r="O4" s="43"/>
      <c r="P4" s="43"/>
      <c r="Q4" s="43"/>
      <c r="R4" s="43"/>
      <c r="S4" s="39"/>
      <c r="T4" s="43"/>
      <c r="U4" s="43"/>
      <c r="V4" s="43"/>
      <c r="W4" s="43"/>
      <c r="X4" s="43"/>
      <c r="Y4" s="43"/>
    </row>
    <row r="5" spans="1:29" ht="27" customHeight="1" x14ac:dyDescent="0.25">
      <c r="A5" s="41"/>
      <c r="B5" s="41"/>
      <c r="C5" s="41"/>
      <c r="D5" s="42"/>
      <c r="E5" s="42"/>
      <c r="F5" s="40"/>
      <c r="G5" s="40"/>
      <c r="H5" s="40"/>
      <c r="I5" s="44"/>
      <c r="J5" s="44"/>
      <c r="K5" s="44"/>
      <c r="L5" s="40"/>
      <c r="M5" s="44"/>
      <c r="N5" s="44"/>
      <c r="O5" s="44"/>
      <c r="P5" s="44"/>
      <c r="Q5" s="44"/>
      <c r="R5" s="44"/>
      <c r="S5" s="40"/>
      <c r="T5" s="44"/>
      <c r="U5" s="44"/>
      <c r="V5" s="44"/>
      <c r="W5" s="44"/>
      <c r="X5" s="44"/>
      <c r="Y5" s="44"/>
      <c r="Z5" s="5"/>
      <c r="AA5" s="6" t="s">
        <v>37</v>
      </c>
      <c r="AB5" s="16" t="s">
        <v>38</v>
      </c>
      <c r="AC5" s="17"/>
    </row>
    <row r="6" spans="1:29" ht="14.25" x14ac:dyDescent="0.2">
      <c r="A6" s="28" t="s">
        <v>39</v>
      </c>
      <c r="B6" s="30" t="s">
        <v>41</v>
      </c>
      <c r="C6" s="36" t="s">
        <v>69</v>
      </c>
      <c r="D6" s="22" t="s">
        <v>42</v>
      </c>
      <c r="E6" s="23" t="s">
        <v>43</v>
      </c>
      <c r="F6" s="2">
        <v>55</v>
      </c>
      <c r="G6" s="2">
        <v>8</v>
      </c>
      <c r="H6" s="3">
        <v>63</v>
      </c>
      <c r="I6" s="2">
        <v>42</v>
      </c>
      <c r="J6" s="2">
        <v>15</v>
      </c>
      <c r="K6" s="2">
        <v>6</v>
      </c>
      <c r="L6" s="3">
        <v>63</v>
      </c>
      <c r="M6" s="2">
        <v>0</v>
      </c>
      <c r="N6" s="2">
        <v>1</v>
      </c>
      <c r="O6" s="2">
        <v>0</v>
      </c>
      <c r="P6" s="2">
        <v>62</v>
      </c>
      <c r="Q6" s="2">
        <v>0</v>
      </c>
      <c r="R6" s="2">
        <v>0</v>
      </c>
      <c r="S6" s="3">
        <v>63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15"/>
      <c r="AA6" s="15" t="s">
        <v>44</v>
      </c>
      <c r="AB6" s="25" t="s">
        <v>45</v>
      </c>
      <c r="AC6" s="21" t="s">
        <v>46</v>
      </c>
    </row>
    <row r="7" spans="1:29" ht="14.25" x14ac:dyDescent="0.2">
      <c r="A7" s="28"/>
      <c r="B7" s="31"/>
      <c r="C7" s="37"/>
      <c r="D7" s="22" t="s">
        <v>49</v>
      </c>
      <c r="E7" s="23" t="s">
        <v>50</v>
      </c>
      <c r="F7" s="2">
        <v>45</v>
      </c>
      <c r="G7" s="2">
        <v>9</v>
      </c>
      <c r="H7" s="3">
        <v>54</v>
      </c>
      <c r="I7" s="2">
        <v>6</v>
      </c>
      <c r="J7" s="2">
        <v>36</v>
      </c>
      <c r="K7" s="2">
        <v>12</v>
      </c>
      <c r="L7" s="3">
        <v>54</v>
      </c>
      <c r="M7" s="2">
        <v>1</v>
      </c>
      <c r="N7" s="2">
        <v>39</v>
      </c>
      <c r="O7" s="2">
        <v>0</v>
      </c>
      <c r="P7" s="2">
        <v>14</v>
      </c>
      <c r="Q7" s="2">
        <v>0</v>
      </c>
      <c r="R7" s="2">
        <v>0</v>
      </c>
      <c r="S7" s="3">
        <v>54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15"/>
      <c r="AA7" s="15" t="s">
        <v>48</v>
      </c>
      <c r="AB7" s="25" t="s">
        <v>45</v>
      </c>
      <c r="AC7" s="21" t="s">
        <v>47</v>
      </c>
    </row>
    <row r="8" spans="1:29" ht="14.25" x14ac:dyDescent="0.2">
      <c r="A8" s="28"/>
      <c r="B8" s="31"/>
      <c r="C8" s="37"/>
      <c r="D8" s="22" t="s">
        <v>42</v>
      </c>
      <c r="E8" s="23" t="s">
        <v>53</v>
      </c>
      <c r="F8" s="2">
        <v>39</v>
      </c>
      <c r="G8" s="2">
        <v>25</v>
      </c>
      <c r="H8" s="3">
        <v>64</v>
      </c>
      <c r="I8" s="2">
        <v>64</v>
      </c>
      <c r="J8" s="2">
        <v>0</v>
      </c>
      <c r="K8" s="2">
        <v>0</v>
      </c>
      <c r="L8" s="3">
        <v>64</v>
      </c>
      <c r="M8" s="2">
        <v>0</v>
      </c>
      <c r="N8" s="2">
        <v>0</v>
      </c>
      <c r="O8" s="2">
        <v>0</v>
      </c>
      <c r="P8" s="2">
        <v>64</v>
      </c>
      <c r="Q8" s="2">
        <v>0</v>
      </c>
      <c r="R8" s="2">
        <v>0</v>
      </c>
      <c r="S8" s="3">
        <v>64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15"/>
      <c r="AA8" s="15" t="s">
        <v>52</v>
      </c>
      <c r="AB8" s="25" t="s">
        <v>45</v>
      </c>
      <c r="AC8" s="21" t="s">
        <v>51</v>
      </c>
    </row>
    <row r="9" spans="1:29" ht="14.25" x14ac:dyDescent="0.2">
      <c r="A9" s="28"/>
      <c r="B9" s="31"/>
      <c r="C9" s="37"/>
      <c r="D9" s="22">
        <v>45343</v>
      </c>
      <c r="E9" s="23" t="s">
        <v>53</v>
      </c>
      <c r="F9" s="2">
        <v>237</v>
      </c>
      <c r="G9" s="2">
        <v>2</v>
      </c>
      <c r="H9" s="3">
        <v>239</v>
      </c>
      <c r="I9" s="2">
        <v>31</v>
      </c>
      <c r="J9" s="2">
        <v>136</v>
      </c>
      <c r="K9" s="2">
        <v>72</v>
      </c>
      <c r="L9" s="3">
        <v>239</v>
      </c>
      <c r="M9" s="2">
        <v>239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3">
        <v>239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15"/>
      <c r="AA9" s="15" t="s">
        <v>55</v>
      </c>
      <c r="AB9" s="25" t="s">
        <v>45</v>
      </c>
      <c r="AC9" s="21" t="s">
        <v>54</v>
      </c>
    </row>
    <row r="10" spans="1:29" ht="14.25" x14ac:dyDescent="0.2">
      <c r="A10" s="28"/>
      <c r="B10" s="31"/>
      <c r="C10" s="37"/>
      <c r="D10" s="22">
        <v>45344</v>
      </c>
      <c r="E10" s="23" t="s">
        <v>53</v>
      </c>
      <c r="F10" s="2">
        <v>73</v>
      </c>
      <c r="G10" s="2">
        <v>0</v>
      </c>
      <c r="H10" s="3">
        <v>73</v>
      </c>
      <c r="I10" s="2">
        <v>15</v>
      </c>
      <c r="J10" s="2">
        <v>48</v>
      </c>
      <c r="K10" s="2">
        <v>10</v>
      </c>
      <c r="L10" s="3">
        <v>73</v>
      </c>
      <c r="M10" s="2">
        <v>69</v>
      </c>
      <c r="N10" s="2">
        <v>0</v>
      </c>
      <c r="O10" s="2">
        <v>0</v>
      </c>
      <c r="P10" s="2">
        <v>4</v>
      </c>
      <c r="Q10" s="2">
        <v>0</v>
      </c>
      <c r="R10" s="2">
        <v>0</v>
      </c>
      <c r="S10" s="3">
        <v>73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15"/>
      <c r="AA10" s="15" t="s">
        <v>59</v>
      </c>
      <c r="AB10" s="25" t="s">
        <v>45</v>
      </c>
      <c r="AC10" s="21" t="s">
        <v>60</v>
      </c>
    </row>
    <row r="11" spans="1:29" ht="14.25" x14ac:dyDescent="0.2">
      <c r="A11" s="28"/>
      <c r="B11" s="32"/>
      <c r="C11" s="38"/>
      <c r="D11" s="22">
        <v>45348</v>
      </c>
      <c r="E11" s="23" t="s">
        <v>58</v>
      </c>
      <c r="F11" s="2">
        <v>45</v>
      </c>
      <c r="G11" s="2">
        <v>41</v>
      </c>
      <c r="H11" s="3">
        <v>86</v>
      </c>
      <c r="I11" s="2">
        <v>55</v>
      </c>
      <c r="J11" s="2">
        <v>29</v>
      </c>
      <c r="K11" s="2">
        <v>2</v>
      </c>
      <c r="L11" s="3">
        <v>86</v>
      </c>
      <c r="M11" s="2">
        <v>1</v>
      </c>
      <c r="N11" s="2">
        <v>0</v>
      </c>
      <c r="O11" s="2">
        <v>0</v>
      </c>
      <c r="P11" s="2">
        <v>85</v>
      </c>
      <c r="Q11" s="2">
        <v>0</v>
      </c>
      <c r="R11" s="2">
        <v>0</v>
      </c>
      <c r="S11" s="3">
        <v>86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15"/>
      <c r="AA11" s="15" t="s">
        <v>56</v>
      </c>
      <c r="AB11" s="25" t="s">
        <v>45</v>
      </c>
      <c r="AC11" s="21" t="s">
        <v>57</v>
      </c>
    </row>
    <row r="12" spans="1:29" ht="33" customHeight="1" x14ac:dyDescent="0.2">
      <c r="A12" s="28"/>
      <c r="B12" s="33" t="s">
        <v>61</v>
      </c>
      <c r="C12" s="36" t="s">
        <v>70</v>
      </c>
      <c r="D12" s="22">
        <v>45327</v>
      </c>
      <c r="E12" s="23" t="s">
        <v>65</v>
      </c>
      <c r="F12" s="2">
        <v>637</v>
      </c>
      <c r="G12" s="2">
        <v>0</v>
      </c>
      <c r="H12" s="3">
        <v>637</v>
      </c>
      <c r="I12" s="2">
        <v>0</v>
      </c>
      <c r="J12" s="2">
        <v>597</v>
      </c>
      <c r="K12" s="2">
        <v>40</v>
      </c>
      <c r="L12" s="3">
        <v>637</v>
      </c>
      <c r="M12" s="2">
        <v>0</v>
      </c>
      <c r="N12" s="2">
        <v>0</v>
      </c>
      <c r="O12" s="2">
        <v>0</v>
      </c>
      <c r="P12" s="2">
        <v>637</v>
      </c>
      <c r="Q12" s="2">
        <v>0</v>
      </c>
      <c r="R12" s="2">
        <v>0</v>
      </c>
      <c r="S12" s="3">
        <v>637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15"/>
      <c r="AA12" s="15" t="s">
        <v>63</v>
      </c>
      <c r="AB12" s="25" t="s">
        <v>45</v>
      </c>
      <c r="AC12" s="21" t="s">
        <v>62</v>
      </c>
    </row>
    <row r="13" spans="1:29" ht="30.75" customHeight="1" x14ac:dyDescent="0.2">
      <c r="A13" s="28"/>
      <c r="B13" s="34"/>
      <c r="C13" s="37"/>
      <c r="D13" s="22" t="s">
        <v>64</v>
      </c>
      <c r="E13" s="23" t="s">
        <v>65</v>
      </c>
      <c r="F13" s="2">
        <v>295</v>
      </c>
      <c r="G13" s="2">
        <v>0</v>
      </c>
      <c r="H13" s="3">
        <v>295</v>
      </c>
      <c r="I13" s="2">
        <v>0</v>
      </c>
      <c r="J13" s="2">
        <v>295</v>
      </c>
      <c r="K13" s="2">
        <v>0</v>
      </c>
      <c r="L13" s="3">
        <v>295</v>
      </c>
      <c r="M13" s="2">
        <v>0</v>
      </c>
      <c r="N13" s="2">
        <v>0</v>
      </c>
      <c r="O13" s="2">
        <v>0</v>
      </c>
      <c r="P13" s="2">
        <v>295</v>
      </c>
      <c r="Q13" s="2">
        <v>0</v>
      </c>
      <c r="R13" s="2">
        <v>0</v>
      </c>
      <c r="S13" s="3">
        <v>295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15"/>
      <c r="AA13" s="15" t="s">
        <v>66</v>
      </c>
      <c r="AB13" s="25" t="s">
        <v>45</v>
      </c>
      <c r="AC13" s="21" t="s">
        <v>62</v>
      </c>
    </row>
    <row r="14" spans="1:29" ht="36" customHeight="1" x14ac:dyDescent="0.2">
      <c r="A14" s="28"/>
      <c r="B14" s="35"/>
      <c r="C14" s="38"/>
      <c r="D14" s="22" t="s">
        <v>67</v>
      </c>
      <c r="E14" s="23" t="s">
        <v>65</v>
      </c>
      <c r="F14" s="2">
        <v>287</v>
      </c>
      <c r="G14" s="2">
        <v>0</v>
      </c>
      <c r="H14" s="3">
        <v>287</v>
      </c>
      <c r="I14" s="2">
        <v>77</v>
      </c>
      <c r="J14" s="2">
        <v>210</v>
      </c>
      <c r="K14" s="2">
        <v>0</v>
      </c>
      <c r="L14" s="3">
        <v>287</v>
      </c>
      <c r="M14" s="2">
        <v>0</v>
      </c>
      <c r="N14" s="2">
        <v>0</v>
      </c>
      <c r="O14" s="2">
        <v>0</v>
      </c>
      <c r="P14" s="2">
        <v>287</v>
      </c>
      <c r="Q14" s="2">
        <v>0</v>
      </c>
      <c r="R14" s="2">
        <v>0</v>
      </c>
      <c r="S14" s="3">
        <v>287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15"/>
      <c r="AA14" s="15" t="s">
        <v>68</v>
      </c>
      <c r="AB14" s="25" t="s">
        <v>45</v>
      </c>
      <c r="AC14" s="21" t="s">
        <v>62</v>
      </c>
    </row>
    <row r="15" spans="1:29" ht="23.25" customHeight="1" x14ac:dyDescent="0.2">
      <c r="A15" s="19"/>
      <c r="B15" s="29" t="s">
        <v>40</v>
      </c>
      <c r="C15" s="29"/>
      <c r="D15" s="29"/>
      <c r="E15" s="10"/>
      <c r="F15" s="8">
        <f t="shared" ref="F15:Y15" si="0">SUM(F6:F14)</f>
        <v>1713</v>
      </c>
      <c r="G15" s="8">
        <f t="shared" si="0"/>
        <v>85</v>
      </c>
      <c r="H15" s="8">
        <f t="shared" si="0"/>
        <v>1798</v>
      </c>
      <c r="I15" s="8">
        <f t="shared" si="0"/>
        <v>290</v>
      </c>
      <c r="J15" s="8">
        <f t="shared" si="0"/>
        <v>1366</v>
      </c>
      <c r="K15" s="8">
        <f t="shared" si="0"/>
        <v>142</v>
      </c>
      <c r="L15" s="8">
        <f t="shared" si="0"/>
        <v>1798</v>
      </c>
      <c r="M15" s="8">
        <f t="shared" si="0"/>
        <v>310</v>
      </c>
      <c r="N15" s="8">
        <f t="shared" si="0"/>
        <v>40</v>
      </c>
      <c r="O15" s="8">
        <f t="shared" si="0"/>
        <v>0</v>
      </c>
      <c r="P15" s="8">
        <f t="shared" si="0"/>
        <v>1448</v>
      </c>
      <c r="Q15" s="8">
        <f t="shared" si="0"/>
        <v>0</v>
      </c>
      <c r="R15" s="8">
        <f t="shared" si="0"/>
        <v>0</v>
      </c>
      <c r="S15" s="8">
        <f t="shared" si="0"/>
        <v>1798</v>
      </c>
      <c r="T15" s="8">
        <f t="shared" si="0"/>
        <v>0</v>
      </c>
      <c r="U15" s="8">
        <f t="shared" si="0"/>
        <v>0</v>
      </c>
      <c r="V15" s="8">
        <f t="shared" si="0"/>
        <v>0</v>
      </c>
      <c r="W15" s="8">
        <f t="shared" si="0"/>
        <v>0</v>
      </c>
      <c r="X15" s="8">
        <f t="shared" si="0"/>
        <v>0</v>
      </c>
      <c r="Y15" s="8">
        <f t="shared" si="0"/>
        <v>0</v>
      </c>
      <c r="Z15" s="15"/>
      <c r="AB15" s="15"/>
    </row>
    <row r="16" spans="1:29" ht="21" customHeight="1" x14ac:dyDescent="0.2">
      <c r="A16" s="19"/>
      <c r="B16" s="27" t="s">
        <v>14</v>
      </c>
      <c r="C16" s="27"/>
      <c r="D16" s="27"/>
      <c r="E16" s="27"/>
      <c r="F16" s="24">
        <f>F15</f>
        <v>1713</v>
      </c>
      <c r="G16" s="24">
        <f t="shared" ref="G16:Y16" si="1">G15</f>
        <v>85</v>
      </c>
      <c r="H16" s="24">
        <f t="shared" si="1"/>
        <v>1798</v>
      </c>
      <c r="I16" s="24">
        <f t="shared" si="1"/>
        <v>290</v>
      </c>
      <c r="J16" s="24">
        <f t="shared" si="1"/>
        <v>1366</v>
      </c>
      <c r="K16" s="24">
        <f t="shared" si="1"/>
        <v>142</v>
      </c>
      <c r="L16" s="24">
        <f t="shared" si="1"/>
        <v>1798</v>
      </c>
      <c r="M16" s="24">
        <f t="shared" si="1"/>
        <v>310</v>
      </c>
      <c r="N16" s="24">
        <f t="shared" si="1"/>
        <v>40</v>
      </c>
      <c r="O16" s="24">
        <f t="shared" si="1"/>
        <v>0</v>
      </c>
      <c r="P16" s="24">
        <f t="shared" si="1"/>
        <v>1448</v>
      </c>
      <c r="Q16" s="24">
        <f t="shared" si="1"/>
        <v>0</v>
      </c>
      <c r="R16" s="24">
        <f t="shared" si="1"/>
        <v>0</v>
      </c>
      <c r="S16" s="24">
        <f t="shared" si="1"/>
        <v>1798</v>
      </c>
      <c r="T16" s="24">
        <f t="shared" si="1"/>
        <v>0</v>
      </c>
      <c r="U16" s="24">
        <f t="shared" si="1"/>
        <v>0</v>
      </c>
      <c r="V16" s="24">
        <f t="shared" si="1"/>
        <v>0</v>
      </c>
      <c r="W16" s="24">
        <f t="shared" si="1"/>
        <v>0</v>
      </c>
      <c r="X16" s="24">
        <f t="shared" si="1"/>
        <v>0</v>
      </c>
      <c r="Y16" s="24">
        <f t="shared" si="1"/>
        <v>0</v>
      </c>
      <c r="Z16" s="14"/>
      <c r="AA16" s="12" t="s">
        <v>30</v>
      </c>
    </row>
    <row r="17" spans="1:28" x14ac:dyDescent="0.2">
      <c r="A17" s="20"/>
      <c r="B17" s="27"/>
      <c r="C17" s="27"/>
      <c r="D17" s="27"/>
      <c r="E17" s="27"/>
      <c r="F17" s="26">
        <f>SUM(F16:G16)</f>
        <v>1798</v>
      </c>
      <c r="G17" s="26"/>
      <c r="H17" s="26"/>
      <c r="I17" s="26">
        <f>SUM(I16:K16)</f>
        <v>1798</v>
      </c>
      <c r="J17" s="26"/>
      <c r="K17" s="26"/>
      <c r="L17" s="26"/>
      <c r="M17" s="26">
        <f>SUM(M16:R16)</f>
        <v>1798</v>
      </c>
      <c r="N17" s="26"/>
      <c r="O17" s="26"/>
      <c r="P17" s="26"/>
      <c r="Q17" s="26"/>
      <c r="R17" s="26"/>
      <c r="S17" s="26"/>
      <c r="T17" s="26">
        <f>SUM(T16:Y16)</f>
        <v>0</v>
      </c>
      <c r="U17" s="26"/>
      <c r="V17" s="26"/>
      <c r="W17" s="26"/>
      <c r="X17" s="26"/>
      <c r="Y17" s="26"/>
      <c r="AA17" s="12" t="s">
        <v>31</v>
      </c>
    </row>
    <row r="18" spans="1:28" ht="24.95" customHeight="1" x14ac:dyDescent="0.2">
      <c r="B18" s="26" t="s">
        <v>15</v>
      </c>
      <c r="C18" s="26"/>
      <c r="D18" s="26"/>
      <c r="E18" s="11"/>
      <c r="F18" s="9">
        <f>F16/F17</f>
        <v>0.95272525027808674</v>
      </c>
      <c r="G18" s="9">
        <f>G16/F17</f>
        <v>4.7274749721913235E-2</v>
      </c>
      <c r="H18" s="9"/>
      <c r="I18" s="9">
        <f>I16/$I$17</f>
        <v>0.16129032258064516</v>
      </c>
      <c r="J18" s="9">
        <f t="shared" ref="J18:K18" si="2">J16/$I$17</f>
        <v>0.75973303670745274</v>
      </c>
      <c r="K18" s="9">
        <f t="shared" si="2"/>
        <v>7.8976640711902107E-2</v>
      </c>
      <c r="L18" s="9"/>
      <c r="M18" s="9">
        <f t="shared" ref="M18:R18" si="3">M16/$M$17</f>
        <v>0.17241379310344829</v>
      </c>
      <c r="N18" s="9">
        <f t="shared" si="3"/>
        <v>2.224694104560623E-2</v>
      </c>
      <c r="O18" s="9">
        <f t="shared" si="3"/>
        <v>0</v>
      </c>
      <c r="P18" s="9">
        <f t="shared" si="3"/>
        <v>0.80533926585094551</v>
      </c>
      <c r="Q18" s="9">
        <f t="shared" si="3"/>
        <v>0</v>
      </c>
      <c r="R18" s="9">
        <f t="shared" si="3"/>
        <v>0</v>
      </c>
      <c r="S18" s="9"/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18"/>
      <c r="AA18" s="12" t="s">
        <v>32</v>
      </c>
    </row>
    <row r="19" spans="1:28" x14ac:dyDescent="0.2">
      <c r="B19" s="1"/>
      <c r="C19" s="1"/>
      <c r="AA19" s="12" t="s">
        <v>33</v>
      </c>
    </row>
    <row r="20" spans="1:28" x14ac:dyDescent="0.2">
      <c r="B20" s="1"/>
      <c r="C20" s="1"/>
    </row>
    <row r="21" spans="1:28" x14ac:dyDescent="0.2">
      <c r="B21" s="1"/>
      <c r="C21" s="1"/>
      <c r="AA21" s="13"/>
      <c r="AB21" s="15"/>
    </row>
    <row r="22" spans="1:28" x14ac:dyDescent="0.2">
      <c r="B22" s="1"/>
      <c r="C22" s="1"/>
      <c r="AB22" s="15"/>
    </row>
    <row r="23" spans="1:28" x14ac:dyDescent="0.2">
      <c r="B23" s="1"/>
      <c r="C23" s="1"/>
    </row>
    <row r="24" spans="1:28" x14ac:dyDescent="0.2">
      <c r="B24" s="1"/>
      <c r="C24" s="1"/>
    </row>
    <row r="25" spans="1:28" x14ac:dyDescent="0.2">
      <c r="B25" s="1"/>
      <c r="C25" s="1"/>
    </row>
    <row r="26" spans="1:28" x14ac:dyDescent="0.2">
      <c r="B26" s="1"/>
      <c r="C26" s="1"/>
    </row>
    <row r="27" spans="1:28" hidden="1" x14ac:dyDescent="0.2">
      <c r="B27" s="1"/>
      <c r="C27" s="1"/>
      <c r="F27" s="4"/>
    </row>
    <row r="28" spans="1:28" x14ac:dyDescent="0.2">
      <c r="B28" s="5" t="s">
        <v>27</v>
      </c>
      <c r="C28" s="5"/>
      <c r="D28">
        <f>$I$16</f>
        <v>290</v>
      </c>
      <c r="F28" s="4">
        <f>D28/$D$31</f>
        <v>0.16129032258064516</v>
      </c>
    </row>
    <row r="29" spans="1:28" x14ac:dyDescent="0.2">
      <c r="B29" t="s">
        <v>1</v>
      </c>
      <c r="D29">
        <f>$J$16</f>
        <v>1366</v>
      </c>
      <c r="F29" s="4">
        <f>D29/$D$31</f>
        <v>0.75973303670745274</v>
      </c>
    </row>
    <row r="30" spans="1:28" x14ac:dyDescent="0.2">
      <c r="B30" t="s">
        <v>5</v>
      </c>
      <c r="D30">
        <f>$K$16</f>
        <v>142</v>
      </c>
      <c r="F30" s="4">
        <f>D30/$D$31</f>
        <v>7.8976640711902107E-2</v>
      </c>
    </row>
    <row r="31" spans="1:28" x14ac:dyDescent="0.2">
      <c r="B31" s="1"/>
      <c r="C31" s="1"/>
      <c r="D31" s="6">
        <f>SUM(D27:D30)</f>
        <v>1798</v>
      </c>
      <c r="E31" s="6"/>
    </row>
    <row r="32" spans="1:28" x14ac:dyDescent="0.2">
      <c r="B32" s="1"/>
      <c r="C32" s="1"/>
    </row>
    <row r="33" spans="2:6" x14ac:dyDescent="0.2">
      <c r="B33" s="1"/>
      <c r="C33" s="1"/>
    </row>
    <row r="34" spans="2:6" x14ac:dyDescent="0.2">
      <c r="B34" s="1"/>
      <c r="C34" s="1"/>
    </row>
    <row r="35" spans="2:6" x14ac:dyDescent="0.2">
      <c r="B35" s="1"/>
      <c r="C35" s="1"/>
    </row>
    <row r="36" spans="2:6" x14ac:dyDescent="0.2">
      <c r="B36" s="1"/>
      <c r="C36" s="1"/>
    </row>
    <row r="37" spans="2:6" x14ac:dyDescent="0.2">
      <c r="B37" s="1"/>
      <c r="C37" s="1"/>
    </row>
    <row r="38" spans="2:6" x14ac:dyDescent="0.2">
      <c r="B38" s="1"/>
      <c r="C38" s="1"/>
    </row>
    <row r="39" spans="2:6" x14ac:dyDescent="0.2">
      <c r="B39" s="1"/>
      <c r="C39" s="1"/>
    </row>
    <row r="40" spans="2:6" x14ac:dyDescent="0.2">
      <c r="B40" s="1"/>
      <c r="C40" s="1"/>
    </row>
    <row r="41" spans="2:6" x14ac:dyDescent="0.2">
      <c r="B41" s="1"/>
      <c r="C41" s="1"/>
    </row>
    <row r="42" spans="2:6" x14ac:dyDescent="0.2">
      <c r="B42" s="1"/>
      <c r="C42" s="1"/>
    </row>
    <row r="43" spans="2:6" x14ac:dyDescent="0.2">
      <c r="B43" s="1"/>
      <c r="C43" s="1"/>
    </row>
    <row r="44" spans="2:6" x14ac:dyDescent="0.2">
      <c r="B44" s="1"/>
      <c r="C44" s="1"/>
    </row>
    <row r="45" spans="2:6" x14ac:dyDescent="0.2">
      <c r="B45" t="s">
        <v>13</v>
      </c>
      <c r="D45">
        <f>$P$16</f>
        <v>1448</v>
      </c>
      <c r="F45" s="7">
        <f t="shared" ref="F45:F49" si="4">D45/$D$51</f>
        <v>0.80533926585094551</v>
      </c>
    </row>
    <row r="46" spans="2:6" x14ac:dyDescent="0.2">
      <c r="B46" s="1" t="s">
        <v>0</v>
      </c>
      <c r="C46" s="1"/>
      <c r="D46">
        <f>$M$16</f>
        <v>310</v>
      </c>
      <c r="F46" s="7">
        <f t="shared" si="4"/>
        <v>0.17241379310344829</v>
      </c>
    </row>
    <row r="47" spans="2:6" x14ac:dyDescent="0.2">
      <c r="B47" t="s">
        <v>25</v>
      </c>
      <c r="D47">
        <f>$N$16</f>
        <v>40</v>
      </c>
      <c r="F47" s="7">
        <f>D47/$D$51</f>
        <v>2.224694104560623E-2</v>
      </c>
    </row>
    <row r="48" spans="2:6" x14ac:dyDescent="0.2">
      <c r="B48" t="s">
        <v>28</v>
      </c>
      <c r="D48">
        <f>Q17</f>
        <v>0</v>
      </c>
      <c r="F48" s="7">
        <f t="shared" si="4"/>
        <v>0</v>
      </c>
    </row>
    <row r="49" spans="2:6" x14ac:dyDescent="0.2">
      <c r="B49" t="s">
        <v>3</v>
      </c>
      <c r="D49">
        <f>$R$16</f>
        <v>0</v>
      </c>
      <c r="F49" s="7">
        <f t="shared" si="4"/>
        <v>0</v>
      </c>
    </row>
    <row r="50" spans="2:6" x14ac:dyDescent="0.2">
      <c r="B50" s="1" t="s">
        <v>2</v>
      </c>
      <c r="C50" s="1"/>
      <c r="D50">
        <f>$O$16</f>
        <v>0</v>
      </c>
      <c r="F50" s="7">
        <f>D50/$D$51</f>
        <v>0</v>
      </c>
    </row>
    <row r="51" spans="2:6" x14ac:dyDescent="0.2">
      <c r="D51" s="6">
        <f>SUM(D45:D50)</f>
        <v>1798</v>
      </c>
    </row>
    <row r="52" spans="2:6" x14ac:dyDescent="0.2">
      <c r="B52" s="1"/>
      <c r="C52" s="1"/>
    </row>
    <row r="53" spans="2:6" x14ac:dyDescent="0.2">
      <c r="B53" s="1"/>
      <c r="C53" s="1"/>
    </row>
    <row r="54" spans="2:6" x14ac:dyDescent="0.2">
      <c r="B54" s="1"/>
      <c r="C54" s="1"/>
      <c r="F54">
        <v>83</v>
      </c>
    </row>
    <row r="55" spans="2:6" x14ac:dyDescent="0.2">
      <c r="B55" s="1"/>
      <c r="C55" s="1"/>
      <c r="F55">
        <v>16</v>
      </c>
    </row>
    <row r="56" spans="2:6" x14ac:dyDescent="0.2">
      <c r="B56" s="1"/>
      <c r="C56" s="1"/>
      <c r="F56">
        <v>0.2</v>
      </c>
    </row>
    <row r="57" spans="2:6" x14ac:dyDescent="0.2">
      <c r="B57" s="1"/>
      <c r="C57" s="1"/>
      <c r="F57">
        <v>0.8</v>
      </c>
    </row>
    <row r="58" spans="2:6" x14ac:dyDescent="0.2">
      <c r="B58" s="1"/>
      <c r="C58" s="1"/>
    </row>
    <row r="59" spans="2:6" x14ac:dyDescent="0.2">
      <c r="B59" s="1"/>
      <c r="C59" s="1"/>
    </row>
    <row r="60" spans="2:6" x14ac:dyDescent="0.2">
      <c r="B60" s="1"/>
      <c r="C60" s="1"/>
    </row>
    <row r="61" spans="2:6" x14ac:dyDescent="0.2">
      <c r="B61" s="1"/>
      <c r="C61" s="1"/>
    </row>
    <row r="62" spans="2:6" x14ac:dyDescent="0.2">
      <c r="B62" s="1"/>
      <c r="C62" s="1"/>
    </row>
    <row r="63" spans="2:6" x14ac:dyDescent="0.2">
      <c r="B63" s="1"/>
      <c r="C63" s="1"/>
    </row>
    <row r="64" spans="2:6" x14ac:dyDescent="0.2">
      <c r="B64" s="1"/>
      <c r="C64" s="1"/>
    </row>
  </sheetData>
  <sortState xmlns:xlrd2="http://schemas.microsoft.com/office/spreadsheetml/2017/richdata2" ref="B45:D50">
    <sortCondition descending="1" ref="D45:D50"/>
  </sortState>
  <mergeCells count="43">
    <mergeCell ref="M2:S2"/>
    <mergeCell ref="N3:N5"/>
    <mergeCell ref="O3:O5"/>
    <mergeCell ref="Q3:Q5"/>
    <mergeCell ref="A1:A5"/>
    <mergeCell ref="M3:M5"/>
    <mergeCell ref="F1:Y1"/>
    <mergeCell ref="T2:Y2"/>
    <mergeCell ref="F2:H2"/>
    <mergeCell ref="I2:L2"/>
    <mergeCell ref="J3:J5"/>
    <mergeCell ref="K3:K5"/>
    <mergeCell ref="I3:I5"/>
    <mergeCell ref="F3:F5"/>
    <mergeCell ref="G3:G5"/>
    <mergeCell ref="X3:X5"/>
    <mergeCell ref="T17:Y17"/>
    <mergeCell ref="Y3:Y5"/>
    <mergeCell ref="T3:T5"/>
    <mergeCell ref="M17:S17"/>
    <mergeCell ref="R3:R5"/>
    <mergeCell ref="P3:P5"/>
    <mergeCell ref="U3:U5"/>
    <mergeCell ref="S3:S5"/>
    <mergeCell ref="V3:V5"/>
    <mergeCell ref="W3:W5"/>
    <mergeCell ref="L3:L5"/>
    <mergeCell ref="H3:H5"/>
    <mergeCell ref="E1:E5"/>
    <mergeCell ref="B1:B5"/>
    <mergeCell ref="C1:C5"/>
    <mergeCell ref="D1:D5"/>
    <mergeCell ref="B18:D18"/>
    <mergeCell ref="E16:E17"/>
    <mergeCell ref="F17:H17"/>
    <mergeCell ref="A6:A14"/>
    <mergeCell ref="I17:L17"/>
    <mergeCell ref="B15:D15"/>
    <mergeCell ref="B16:D17"/>
    <mergeCell ref="B6:B11"/>
    <mergeCell ref="B12:B14"/>
    <mergeCell ref="C6:C11"/>
    <mergeCell ref="C12:C14"/>
  </mergeCells>
  <conditionalFormatting sqref="AA1:AA10 AA12:AA1048576">
    <cfRule type="duplicateValues" dxfId="5" priority="46"/>
  </conditionalFormatting>
  <conditionalFormatting sqref="AA5">
    <cfRule type="duplicateValues" dxfId="4" priority="23"/>
    <cfRule type="duplicateValues" dxfId="3" priority="24"/>
  </conditionalFormatting>
  <conditionalFormatting sqref="AA6:AA10 AA12:AA14">
    <cfRule type="duplicateValues" dxfId="2" priority="67"/>
  </conditionalFormatting>
  <conditionalFormatting sqref="AA11">
    <cfRule type="duplicateValues" dxfId="1" priority="1"/>
  </conditionalFormatting>
  <conditionalFormatting sqref="AA11">
    <cfRule type="duplicateValues" dxfId="0" priority="2"/>
  </conditionalFormatting>
  <pageMargins left="0.7" right="0.7" top="0.75" bottom="0.75" header="0.3" footer="0.3"/>
  <pageSetup paperSize="9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Maldonado</dc:creator>
  <cp:lastModifiedBy>Jannia Archila</cp:lastModifiedBy>
  <cp:lastPrinted>2024-02-27T18:54:42Z</cp:lastPrinted>
  <dcterms:created xsi:type="dcterms:W3CDTF">2021-09-14T17:49:16Z</dcterms:created>
  <dcterms:modified xsi:type="dcterms:W3CDTF">2024-03-01T15:01:58Z</dcterms:modified>
</cp:coreProperties>
</file>